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2540" yWindow="1600" windowWidth="25080" windowHeight="15660" tabRatio="820" activeTab="1"/>
  </bookViews>
  <sheets>
    <sheet name="About" sheetId="1" r:id="rId1"/>
    <sheet name="Jan 20" sheetId="2" r:id="rId2"/>
  </sheets>
  <definedNames>
    <definedName name="Geneva">#REF!</definedName>
    <definedName name="_xlnm.Print_Area" localSheetId="1">'Jan 20'!$A$1:$BD$32</definedName>
  </definedNames>
  <calcPr fullCalcOnLoad="1"/>
</workbook>
</file>

<file path=xl/comments2.xml><?xml version="1.0" encoding="utf-8"?>
<comments xmlns="http://schemas.openxmlformats.org/spreadsheetml/2006/main">
  <authors>
    <author>Greg Paskal</author>
  </authors>
  <commentList>
    <comment ref="Z5" authorId="0">
      <text>
        <r>
          <rPr>
            <sz val="9"/>
            <rFont val="Geneva"/>
            <family val="0"/>
          </rPr>
          <t>Use these cells to indicate pay periods or when you may receive income.</t>
        </r>
        <r>
          <rPr>
            <b/>
            <sz val="9"/>
            <rFont val="Geneva"/>
            <family val="0"/>
          </rPr>
          <t xml:space="preserve">
</t>
        </r>
        <r>
          <rPr>
            <sz val="9"/>
            <rFont val="Geneva"/>
            <family val="0"/>
          </rPr>
          <t>Utilize the following letters for color coding.</t>
        </r>
        <r>
          <rPr>
            <b/>
            <sz val="9"/>
            <rFont val="Geneva"/>
            <family val="0"/>
          </rPr>
          <t xml:space="preserve">
P - </t>
        </r>
        <r>
          <rPr>
            <b/>
            <sz val="9"/>
            <color indexed="17"/>
            <rFont val="Geneva"/>
            <family val="0"/>
          </rPr>
          <t>Payday</t>
        </r>
        <r>
          <rPr>
            <b/>
            <sz val="9"/>
            <rFont val="Geneva"/>
            <family val="0"/>
          </rPr>
          <t xml:space="preserve">
H - </t>
        </r>
        <r>
          <rPr>
            <b/>
            <sz val="9"/>
            <color indexed="10"/>
            <rFont val="Geneva"/>
            <family val="0"/>
          </rPr>
          <t>Incomes primary use for Housing</t>
        </r>
        <r>
          <rPr>
            <b/>
            <sz val="9"/>
            <rFont val="Geneva"/>
            <family val="0"/>
          </rPr>
          <t xml:space="preserve">
B - </t>
        </r>
        <r>
          <rPr>
            <b/>
            <sz val="9"/>
            <color indexed="62"/>
            <rFont val="Geneva"/>
            <family val="0"/>
          </rPr>
          <t>Incomes primary use for Bills</t>
        </r>
      </text>
    </comment>
    <comment ref="B5" authorId="0">
      <text>
        <r>
          <rPr>
            <sz val="9"/>
            <rFont val="Geneva"/>
            <family val="0"/>
          </rPr>
          <t>Enter your typical monthly income</t>
        </r>
      </text>
    </comment>
    <comment ref="A3" authorId="0">
      <text>
        <r>
          <rPr>
            <sz val="9"/>
            <rFont val="Geneva"/>
            <family val="0"/>
          </rPr>
          <t xml:space="preserve">Enter the name of your bills in this column from rows 6 &amp; 28
</t>
        </r>
        <r>
          <rPr>
            <b/>
            <sz val="9"/>
            <rFont val="Geneva"/>
            <family val="0"/>
          </rPr>
          <t>Example:</t>
        </r>
        <r>
          <rPr>
            <sz val="9"/>
            <rFont val="Geneva"/>
            <family val="0"/>
          </rPr>
          <t xml:space="preserve">
</t>
        </r>
        <r>
          <rPr>
            <b/>
            <sz val="9"/>
            <color indexed="18"/>
            <rFont val="Geneva"/>
            <family val="0"/>
          </rPr>
          <t>State Farm
Texaco
Car Payment
Mortage/Rent</t>
        </r>
      </text>
    </comment>
    <comment ref="B3" authorId="0">
      <text>
        <r>
          <rPr>
            <sz val="9"/>
            <rFont val="Geneva"/>
            <family val="0"/>
          </rPr>
          <t xml:space="preserve">Enter the typical amount due every month for each bill.
</t>
        </r>
        <r>
          <rPr>
            <b/>
            <sz val="9"/>
            <rFont val="Geneva"/>
            <family val="0"/>
          </rPr>
          <t>Example:</t>
        </r>
        <r>
          <rPr>
            <sz val="9"/>
            <rFont val="Geneva"/>
            <family val="0"/>
          </rPr>
          <t xml:space="preserve">
</t>
        </r>
        <r>
          <rPr>
            <b/>
            <sz val="9"/>
            <color indexed="18"/>
            <rFont val="Geneva"/>
            <family val="0"/>
          </rPr>
          <t>$75
$50</t>
        </r>
        <r>
          <rPr>
            <sz val="9"/>
            <rFont val="Geneva"/>
            <family val="0"/>
          </rPr>
          <t xml:space="preserve">
</t>
        </r>
        <r>
          <rPr>
            <i/>
            <sz val="9"/>
            <rFont val="Geneva"/>
            <family val="0"/>
          </rPr>
          <t>Note: Bill Organizer will only show the dollar amount. It's best to round your payment to the nearset dollar.</t>
        </r>
      </text>
    </comment>
    <comment ref="C3" authorId="0">
      <text>
        <r>
          <rPr>
            <sz val="9"/>
            <rFont val="Geneva"/>
            <family val="0"/>
          </rPr>
          <t>Enter the typical arrival date for each bill.</t>
        </r>
        <r>
          <rPr>
            <b/>
            <sz val="9"/>
            <rFont val="Geneva"/>
            <family val="0"/>
          </rPr>
          <t xml:space="preserve">
Example:
</t>
        </r>
        <r>
          <rPr>
            <b/>
            <sz val="9"/>
            <color indexed="18"/>
            <rFont val="Geneva"/>
            <family val="0"/>
          </rPr>
          <t>15
1</t>
        </r>
        <r>
          <rPr>
            <b/>
            <sz val="9"/>
            <rFont val="Geneva"/>
            <family val="0"/>
          </rPr>
          <t xml:space="preserve">
</t>
        </r>
        <r>
          <rPr>
            <i/>
            <sz val="9"/>
            <rFont val="Geneva"/>
            <family val="0"/>
          </rPr>
          <t>Note: If the bill arives the month before it's due, you can enter a date as early as the 15th of the previous month.</t>
        </r>
      </text>
    </comment>
    <comment ref="D3" authorId="0">
      <text>
        <r>
          <rPr>
            <sz val="9"/>
            <rFont val="Geneva"/>
            <family val="0"/>
          </rPr>
          <t>Enter the typical due date for each bill.</t>
        </r>
        <r>
          <rPr>
            <b/>
            <sz val="9"/>
            <rFont val="Geneva"/>
            <family val="0"/>
          </rPr>
          <t xml:space="preserve">
Example:
</t>
        </r>
        <r>
          <rPr>
            <b/>
            <sz val="9"/>
            <color indexed="18"/>
            <rFont val="Geneva"/>
            <family val="0"/>
          </rPr>
          <t>4
25</t>
        </r>
        <r>
          <rPr>
            <b/>
            <sz val="9"/>
            <rFont val="Geneva"/>
            <family val="0"/>
          </rPr>
          <t xml:space="preserve">
</t>
        </r>
        <r>
          <rPr>
            <i/>
            <sz val="9"/>
            <rFont val="Geneva"/>
            <family val="0"/>
          </rPr>
          <t xml:space="preserve">Note: It is recommended that you make this the exact day the payment is due. </t>
        </r>
      </text>
    </comment>
    <comment ref="E3" authorId="0">
      <text>
        <r>
          <rPr>
            <sz val="9"/>
            <rFont val="Geneva"/>
            <family val="0"/>
          </rPr>
          <t xml:space="preserve">Place an "X" in this column when the bill arrives.
</t>
        </r>
      </text>
    </comment>
    <comment ref="F3" authorId="0">
      <text>
        <r>
          <rPr>
            <sz val="9"/>
            <rFont val="Geneva"/>
            <family val="0"/>
          </rPr>
          <t xml:space="preserve">Enter the actual amount due once the bill arrives.
</t>
        </r>
        <r>
          <rPr>
            <b/>
            <sz val="9"/>
            <color indexed="8"/>
            <rFont val="Geneva"/>
            <family val="0"/>
          </rPr>
          <t>Example:</t>
        </r>
        <r>
          <rPr>
            <b/>
            <sz val="9"/>
            <color indexed="18"/>
            <rFont val="Geneva"/>
            <family val="0"/>
          </rPr>
          <t xml:space="preserve">
$74.27
$49.95</t>
        </r>
      </text>
    </comment>
    <comment ref="H3" authorId="0">
      <text>
        <r>
          <rPr>
            <sz val="9"/>
            <rFont val="Geneva"/>
            <family val="0"/>
          </rPr>
          <t xml:space="preserve">Enter the actual day you mailed or made your payment.
</t>
        </r>
        <r>
          <rPr>
            <b/>
            <sz val="9"/>
            <rFont val="Geneva"/>
            <family val="0"/>
          </rPr>
          <t xml:space="preserve">Example:
</t>
        </r>
        <r>
          <rPr>
            <b/>
            <sz val="9"/>
            <color indexed="18"/>
            <rFont val="Geneva"/>
            <family val="0"/>
          </rPr>
          <t>10
1</t>
        </r>
      </text>
    </comment>
    <comment ref="A1" authorId="0">
      <text>
        <r>
          <rPr>
            <sz val="9"/>
            <color indexed="8"/>
            <rFont val="Geneva"/>
            <family val="0"/>
          </rPr>
          <t xml:space="preserve">This is the specific month and year for this worksheet.
</t>
        </r>
        <r>
          <rPr>
            <sz val="9"/>
            <color indexed="8"/>
            <rFont val="Geneva"/>
            <family val="0"/>
          </rPr>
          <t xml:space="preserve">
</t>
        </r>
        <r>
          <rPr>
            <b/>
            <sz val="9"/>
            <color indexed="8"/>
            <rFont val="Geneva"/>
            <family val="0"/>
          </rPr>
          <t xml:space="preserve">Example:
</t>
        </r>
        <r>
          <rPr>
            <b/>
            <sz val="9"/>
            <color indexed="18"/>
            <rFont val="Geneva"/>
            <family val="0"/>
          </rPr>
          <t xml:space="preserve">1/1/2019
</t>
        </r>
        <r>
          <rPr>
            <b/>
            <sz val="9"/>
            <color indexed="18"/>
            <rFont val="Geneva"/>
            <family val="0"/>
          </rPr>
          <t xml:space="preserve">2/1/2019
</t>
        </r>
        <r>
          <rPr>
            <b/>
            <sz val="9"/>
            <color indexed="18"/>
            <rFont val="Geneva"/>
            <family val="0"/>
          </rPr>
          <t>3/1/2019</t>
        </r>
        <r>
          <rPr>
            <sz val="9"/>
            <color indexed="8"/>
            <rFont val="Geneva"/>
            <family val="0"/>
          </rPr>
          <t xml:space="preserve">
</t>
        </r>
        <r>
          <rPr>
            <sz val="9"/>
            <color indexed="8"/>
            <rFont val="Geneva"/>
            <family val="0"/>
          </rPr>
          <t xml:space="preserve">
</t>
        </r>
        <r>
          <rPr>
            <i/>
            <sz val="9"/>
            <color indexed="8"/>
            <rFont val="Geneva"/>
            <family val="0"/>
          </rPr>
          <t>Note: It is important if you decide to change this date that you enter the first day of the month as in the examples above even though this cell will only display the month and year.</t>
        </r>
      </text>
    </comment>
  </commentList>
</comments>
</file>

<file path=xl/sharedStrings.xml><?xml version="1.0" encoding="utf-8"?>
<sst xmlns="http://schemas.openxmlformats.org/spreadsheetml/2006/main" count="32" uniqueCount="32">
  <si>
    <t>Paid</t>
  </si>
  <si>
    <t>Description</t>
  </si>
  <si>
    <t>Typical</t>
  </si>
  <si>
    <t>Actual</t>
  </si>
  <si>
    <t>Details</t>
  </si>
  <si>
    <t>Arr.</t>
  </si>
  <si>
    <t>AT&amp;T Wireless</t>
  </si>
  <si>
    <t>American Express</t>
  </si>
  <si>
    <t>Due</t>
  </si>
  <si>
    <t>Arrive</t>
  </si>
  <si>
    <t>Sort By Due</t>
  </si>
  <si>
    <t>Monthly Income</t>
  </si>
  <si>
    <t>Monthly Expenses:</t>
  </si>
  <si>
    <t>Monthly Surplus:</t>
  </si>
  <si>
    <t>Actual Expenses:</t>
  </si>
  <si>
    <t>Actual Surplus:</t>
  </si>
  <si>
    <t>Sort By Arrive</t>
  </si>
  <si>
    <t>To start a new line on Macintosh (Command - Option - Return) or Windows (Alt - Return)</t>
  </si>
  <si>
    <t>State Farm - Insurance</t>
  </si>
  <si>
    <t>Chevron - Gas</t>
  </si>
  <si>
    <t>Car Loan</t>
  </si>
  <si>
    <t>Electric Company</t>
  </si>
  <si>
    <t>Alarm Service</t>
  </si>
  <si>
    <t>Place notes here about this months bills and payment details.
Start using Bill Organizer by entering your monthly bills above (Just type over the sample entires).</t>
  </si>
  <si>
    <t>City of Frisco - W&amp;T</t>
  </si>
  <si>
    <t>MyBank - Mortgage</t>
  </si>
  <si>
    <t>Sling TV</t>
  </si>
  <si>
    <t>TSU - School Loan</t>
  </si>
  <si>
    <t>Home Owners Assoc</t>
  </si>
  <si>
    <t>Gas Company</t>
  </si>
  <si>
    <t>Internet</t>
  </si>
  <si>
    <t>Bill Organizer is provided as a service of MissionWares. Please visit us on the web for other services at http://www.MissionWares.com - Copyright 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</si>
</sst>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m/d"/>
    <numFmt numFmtId="174" formatCode="mmmm\-yy"/>
    <numFmt numFmtId="175" formatCode="mm/dd/yy"/>
    <numFmt numFmtId="176" formatCode="mmmm\-yyyy"/>
    <numFmt numFmtId="177" formatCode="mmmm\ yyyy"/>
    <numFmt numFmtId="178" formatCode="&quot;$&quot;#,##0.00"/>
    <numFmt numFmtId="179" formatCode="yy\-mmm"/>
  </numFmts>
  <fonts count="56">
    <font>
      <sz val="9"/>
      <name val="Geneva"/>
      <family val="0"/>
    </font>
    <font>
      <b/>
      <sz val="9"/>
      <name val="Geneva"/>
      <family val="0"/>
    </font>
    <font>
      <i/>
      <sz val="9"/>
      <name val="Geneva"/>
      <family val="0"/>
    </font>
    <font>
      <b/>
      <i/>
      <sz val="9"/>
      <name val="Geneva"/>
      <family val="0"/>
    </font>
    <font>
      <sz val="4"/>
      <name val="Geneva"/>
      <family val="0"/>
    </font>
    <font>
      <b/>
      <sz val="12"/>
      <color indexed="9"/>
      <name val="Geneva"/>
      <family val="0"/>
    </font>
    <font>
      <sz val="4"/>
      <color indexed="9"/>
      <name val="Geneva"/>
      <family val="0"/>
    </font>
    <font>
      <u val="single"/>
      <sz val="9"/>
      <color indexed="12"/>
      <name val="Geneva"/>
      <family val="0"/>
    </font>
    <font>
      <u val="single"/>
      <sz val="9"/>
      <color indexed="36"/>
      <name val="Geneva"/>
      <family val="0"/>
    </font>
    <font>
      <sz val="6"/>
      <color indexed="9"/>
      <name val="Geneva"/>
      <family val="0"/>
    </font>
    <font>
      <b/>
      <sz val="9"/>
      <color indexed="17"/>
      <name val="Geneva"/>
      <family val="0"/>
    </font>
    <font>
      <b/>
      <sz val="9"/>
      <color indexed="10"/>
      <name val="Geneva"/>
      <family val="0"/>
    </font>
    <font>
      <b/>
      <sz val="9"/>
      <color indexed="62"/>
      <name val="Geneva"/>
      <family val="0"/>
    </font>
    <font>
      <b/>
      <sz val="9"/>
      <color indexed="18"/>
      <name val="Geneva"/>
      <family val="0"/>
    </font>
    <font>
      <b/>
      <sz val="9"/>
      <color indexed="8"/>
      <name val="Geneva"/>
      <family val="0"/>
    </font>
    <font>
      <b/>
      <sz val="14"/>
      <name val="Geneva"/>
      <family val="0"/>
    </font>
    <font>
      <sz val="8"/>
      <name val="Geneva"/>
      <family val="0"/>
    </font>
    <font>
      <sz val="9"/>
      <name val="Arial"/>
      <family val="0"/>
    </font>
    <font>
      <sz val="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8"/>
      <name val="Geneva"/>
      <family val="0"/>
    </font>
    <font>
      <i/>
      <sz val="9"/>
      <color indexed="8"/>
      <name val="Genev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Genev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4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medium"/>
      <bottom style="thin">
        <color indexed="22"/>
      </bottom>
    </border>
    <border>
      <left style="thin">
        <color indexed="22"/>
      </left>
      <right style="double">
        <color indexed="8"/>
      </right>
      <top style="medium"/>
      <bottom style="thin">
        <color indexed="22"/>
      </bottom>
    </border>
    <border>
      <left>
        <color indexed="63"/>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medium">
        <color indexed="8"/>
      </left>
      <right>
        <color indexed="63"/>
      </right>
      <top style="thin">
        <color indexed="22"/>
      </top>
      <bottom style="thin">
        <color indexed="22"/>
      </bottom>
    </border>
    <border>
      <left style="thin">
        <color indexed="22"/>
      </left>
      <right style="double">
        <color indexed="8"/>
      </right>
      <top style="thin">
        <color indexed="22"/>
      </top>
      <bottom style="thin">
        <color indexed="22"/>
      </bottom>
    </border>
    <border>
      <left style="thin"/>
      <right style="thin"/>
      <top style="thin"/>
      <bottom style="thin"/>
    </border>
    <border>
      <left style="thin"/>
      <right style="thin"/>
      <top style="thin"/>
      <bottom style="medium"/>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medium"/>
      <top style="thin"/>
      <bottom style="thin"/>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style="double"/>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color indexed="63"/>
      </bottom>
    </border>
    <border>
      <left>
        <color indexed="63"/>
      </left>
      <right style="thin"/>
      <top>
        <color indexed="63"/>
      </top>
      <bottom style="double"/>
    </border>
    <border>
      <left>
        <color indexed="63"/>
      </left>
      <right>
        <color indexed="63"/>
      </right>
      <top style="thin"/>
      <bottom style="double"/>
    </border>
    <border>
      <left>
        <color indexed="63"/>
      </left>
      <right style="medium"/>
      <top style="thin"/>
      <bottom style="double"/>
    </border>
    <border>
      <left style="medium"/>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thin">
        <color indexed="55"/>
      </left>
      <right style="double"/>
      <top style="thin"/>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style="thin">
        <color indexed="55"/>
      </left>
      <right style="double"/>
      <top style="thin">
        <color indexed="55"/>
      </top>
      <bottom style="medium"/>
    </border>
    <border>
      <left style="thin">
        <color indexed="9"/>
      </left>
      <right style="thin">
        <color indexed="9"/>
      </right>
      <top style="double"/>
      <bottom style="thin">
        <color indexed="22"/>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color indexed="63"/>
      </top>
      <bottom style="mediu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medium"/>
      <top style="thin"/>
      <bottom style="medium"/>
    </border>
    <border>
      <left style="thin"/>
      <right>
        <color indexed="63"/>
      </right>
      <top style="thin"/>
      <bottom style="double"/>
    </border>
    <border>
      <left style="medium"/>
      <right>
        <color indexed="63"/>
      </right>
      <top style="medium"/>
      <bottom>
        <color indexed="63"/>
      </bottom>
    </border>
    <border>
      <left style="medium"/>
      <right>
        <color indexed="63"/>
      </right>
      <top>
        <color indexed="63"/>
      </top>
      <bottom style="double"/>
    </border>
    <border>
      <left style="thin"/>
      <right>
        <color indexed="63"/>
      </right>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color indexed="9"/>
      </right>
      <top style="double"/>
      <bottom>
        <color indexed="63"/>
      </bottom>
    </border>
    <border>
      <left>
        <color indexed="63"/>
      </left>
      <right>
        <color indexed="63"/>
      </right>
      <top style="double"/>
      <bottom style="thin">
        <color indexed="22"/>
      </bottom>
    </border>
    <border>
      <left>
        <color indexed="63"/>
      </left>
      <right style="double"/>
      <top style="double"/>
      <bottom style="thin">
        <color indexed="22"/>
      </bottom>
    </border>
    <border>
      <left style="double"/>
      <right>
        <color indexed="63"/>
      </right>
      <top style="thin">
        <color indexed="22"/>
      </top>
      <bottom style="double"/>
    </border>
    <border>
      <left>
        <color indexed="63"/>
      </left>
      <right>
        <color indexed="63"/>
      </right>
      <top style="thin">
        <color indexed="22"/>
      </top>
      <bottom style="double"/>
    </border>
    <border>
      <left>
        <color indexed="63"/>
      </left>
      <right style="double"/>
      <top style="thin">
        <color indexed="22"/>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thin"/>
      <bottom style="medium"/>
    </border>
    <border>
      <left style="medium"/>
      <right>
        <color indexed="63"/>
      </right>
      <top style="double"/>
      <bottom style="thin"/>
    </border>
    <border>
      <left>
        <color indexed="63"/>
      </left>
      <right style="double"/>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0">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9" fillId="0" borderId="0" xfId="0" applyFont="1" applyAlignment="1">
      <alignment horizontal="center" vertical="center" wrapText="1"/>
    </xf>
    <xf numFmtId="0" fontId="6" fillId="0" borderId="0" xfId="0" applyFont="1" applyAlignment="1">
      <alignment horizontal="center"/>
    </xf>
    <xf numFmtId="175" fontId="9" fillId="0" borderId="0" xfId="0" applyNumberFormat="1" applyFont="1" applyAlignment="1">
      <alignment horizontal="center"/>
    </xf>
    <xf numFmtId="0" fontId="9"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33" borderId="0" xfId="0" applyFill="1" applyBorder="1" applyAlignment="1">
      <alignment/>
    </xf>
    <xf numFmtId="0" fontId="0" fillId="34" borderId="17" xfId="0" applyFont="1" applyFill="1" applyBorder="1" applyAlignment="1">
      <alignment horizontal="center"/>
    </xf>
    <xf numFmtId="0" fontId="0" fillId="34" borderId="18" xfId="0" applyFont="1" applyFill="1" applyBorder="1" applyAlignment="1">
      <alignment horizontal="center"/>
    </xf>
    <xf numFmtId="0" fontId="1" fillId="35" borderId="19" xfId="0" applyFont="1" applyFill="1" applyBorder="1" applyAlignment="1">
      <alignment horizontal="right"/>
    </xf>
    <xf numFmtId="172" fontId="0" fillId="0" borderId="20" xfId="0" applyNumberFormat="1" applyFont="1" applyBorder="1" applyAlignment="1">
      <alignment horizontal="right"/>
    </xf>
    <xf numFmtId="0" fontId="1" fillId="0" borderId="21" xfId="0" applyFont="1" applyBorder="1" applyAlignment="1">
      <alignment horizontal="right"/>
    </xf>
    <xf numFmtId="172" fontId="0" fillId="0" borderId="17" xfId="0" applyNumberFormat="1" applyFont="1" applyBorder="1" applyAlignment="1">
      <alignment horizontal="right"/>
    </xf>
    <xf numFmtId="1" fontId="0" fillId="0" borderId="17" xfId="0" applyNumberFormat="1"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1" fillId="0" borderId="23" xfId="0" applyFont="1" applyBorder="1" applyAlignment="1">
      <alignment horizontal="right"/>
    </xf>
    <xf numFmtId="172" fontId="0" fillId="0" borderId="24" xfId="0" applyNumberFormat="1" applyFont="1" applyBorder="1" applyAlignment="1">
      <alignment horizontal="right"/>
    </xf>
    <xf numFmtId="1" fontId="0" fillId="0" borderId="24" xfId="0" applyNumberFormat="1"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1" fillId="35" borderId="26" xfId="0" applyFont="1" applyFill="1" applyBorder="1" applyAlignment="1">
      <alignment horizontal="right" vertical="center"/>
    </xf>
    <xf numFmtId="6" fontId="0" fillId="35" borderId="27" xfId="0" applyNumberFormat="1" applyFont="1" applyFill="1" applyBorder="1" applyAlignment="1">
      <alignment horizontal="right" vertical="center"/>
    </xf>
    <xf numFmtId="6" fontId="0" fillId="35" borderId="28" xfId="0" applyNumberFormat="1" applyFont="1" applyFill="1" applyBorder="1" applyAlignment="1">
      <alignment horizontal="right" vertical="center"/>
    </xf>
    <xf numFmtId="6" fontId="0" fillId="35" borderId="28" xfId="0" applyNumberFormat="1" applyFont="1" applyFill="1" applyBorder="1" applyAlignment="1">
      <alignment horizontal="left" vertical="center"/>
    </xf>
    <xf numFmtId="6" fontId="0" fillId="35" borderId="29" xfId="0" applyNumberFormat="1" applyFont="1" applyFill="1" applyBorder="1" applyAlignment="1">
      <alignment horizontal="left" vertical="center"/>
    </xf>
    <xf numFmtId="0" fontId="1" fillId="35" borderId="30" xfId="0" applyFont="1" applyFill="1" applyBorder="1" applyAlignment="1">
      <alignment horizontal="right" vertical="center"/>
    </xf>
    <xf numFmtId="6" fontId="0" fillId="35" borderId="31" xfId="0" applyNumberFormat="1" applyFont="1" applyFill="1" applyBorder="1" applyAlignment="1">
      <alignment horizontal="right" vertical="center"/>
    </xf>
    <xf numFmtId="6" fontId="0" fillId="35" borderId="32" xfId="0" applyNumberFormat="1" applyFont="1" applyFill="1" applyBorder="1" applyAlignment="1">
      <alignment horizontal="right" vertical="center"/>
    </xf>
    <xf numFmtId="6" fontId="0" fillId="35" borderId="32" xfId="0" applyNumberFormat="1" applyFont="1" applyFill="1" applyBorder="1" applyAlignment="1">
      <alignment horizontal="left" vertical="center"/>
    </xf>
    <xf numFmtId="6" fontId="0" fillId="35" borderId="33" xfId="0" applyNumberFormat="1" applyFont="1" applyFill="1" applyBorder="1" applyAlignment="1">
      <alignment horizontal="left" vertical="center"/>
    </xf>
    <xf numFmtId="0" fontId="4" fillId="0" borderId="0" xfId="0" applyFont="1" applyAlignment="1">
      <alignment horizontal="center" vertical="center"/>
    </xf>
    <xf numFmtId="174" fontId="9" fillId="0" borderId="0" xfId="0" applyNumberFormat="1" applyFont="1" applyAlignment="1">
      <alignment horizontal="center" vertical="center"/>
    </xf>
    <xf numFmtId="0" fontId="4"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6" fillId="34" borderId="34" xfId="0" applyFont="1" applyFill="1" applyBorder="1" applyAlignment="1">
      <alignment horizontal="center" vertical="center"/>
    </xf>
    <xf numFmtId="0" fontId="16" fillId="34" borderId="35" xfId="0" applyFont="1" applyFill="1" applyBorder="1" applyAlignment="1">
      <alignment horizontal="center" vertical="center"/>
    </xf>
    <xf numFmtId="0" fontId="16" fillId="34" borderId="36"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41" xfId="0" applyFont="1" applyFill="1" applyBorder="1" applyAlignment="1">
      <alignment horizontal="center" vertical="center"/>
    </xf>
    <xf numFmtId="172" fontId="0" fillId="0" borderId="17" xfId="0" applyNumberFormat="1" applyBorder="1" applyAlignment="1">
      <alignment horizontal="right"/>
    </xf>
    <xf numFmtId="1" fontId="0" fillId="0" borderId="17" xfId="0" applyNumberFormat="1" applyBorder="1" applyAlignment="1">
      <alignment horizontal="center"/>
    </xf>
    <xf numFmtId="0" fontId="0" fillId="0" borderId="42" xfId="0" applyFont="1" applyBorder="1" applyAlignment="1">
      <alignment horizontal="center" vertical="top" wrapText="1"/>
    </xf>
    <xf numFmtId="0" fontId="5" fillId="36" borderId="43" xfId="0" applyFont="1" applyFill="1" applyBorder="1" applyAlignment="1">
      <alignment horizontal="center" vertical="center"/>
    </xf>
    <xf numFmtId="0" fontId="5" fillId="36" borderId="44" xfId="0" applyFont="1" applyFill="1" applyBorder="1" applyAlignment="1">
      <alignment horizontal="center" vertical="center"/>
    </xf>
    <xf numFmtId="0" fontId="5" fillId="36" borderId="45" xfId="0" applyFont="1" applyFill="1" applyBorder="1" applyAlignment="1">
      <alignment horizontal="center" vertical="center"/>
    </xf>
    <xf numFmtId="0" fontId="0" fillId="34" borderId="24" xfId="0" applyFont="1" applyFill="1" applyBorder="1" applyAlignment="1">
      <alignment horizontal="center"/>
    </xf>
    <xf numFmtId="0" fontId="0" fillId="34" borderId="46" xfId="0" applyFont="1" applyFill="1" applyBorder="1" applyAlignment="1">
      <alignment horizontal="center"/>
    </xf>
    <xf numFmtId="0" fontId="4" fillId="35" borderId="47" xfId="0" applyFont="1" applyFill="1" applyBorder="1" applyAlignment="1">
      <alignment horizontal="center"/>
    </xf>
    <xf numFmtId="0" fontId="4" fillId="35" borderId="48" xfId="0" applyFont="1" applyFill="1" applyBorder="1" applyAlignment="1">
      <alignment horizontal="center"/>
    </xf>
    <xf numFmtId="0" fontId="4" fillId="35" borderId="49" xfId="0" applyFont="1" applyFill="1" applyBorder="1" applyAlignment="1">
      <alignment horizontal="center"/>
    </xf>
    <xf numFmtId="0" fontId="4" fillId="35" borderId="50" xfId="0" applyFont="1" applyFill="1" applyBorder="1" applyAlignment="1">
      <alignment horizontal="center"/>
    </xf>
    <xf numFmtId="0" fontId="0" fillId="34" borderId="17" xfId="0" applyFont="1" applyFill="1" applyBorder="1" applyAlignment="1">
      <alignment horizontal="center"/>
    </xf>
    <xf numFmtId="0" fontId="0" fillId="34" borderId="18" xfId="0" applyFont="1" applyFill="1" applyBorder="1" applyAlignment="1">
      <alignment horizontal="center"/>
    </xf>
    <xf numFmtId="0" fontId="0" fillId="34" borderId="22" xfId="0" applyFont="1" applyFill="1" applyBorder="1" applyAlignment="1">
      <alignment horizontal="center"/>
    </xf>
    <xf numFmtId="0" fontId="0" fillId="34" borderId="51" xfId="0" applyFont="1" applyFill="1" applyBorder="1" applyAlignment="1">
      <alignment horizontal="center"/>
    </xf>
    <xf numFmtId="172" fontId="1" fillId="35" borderId="52" xfId="0" applyNumberFormat="1" applyFont="1" applyFill="1" applyBorder="1" applyAlignment="1">
      <alignment horizontal="right" vertical="center"/>
    </xf>
    <xf numFmtId="172" fontId="1" fillId="35" borderId="32" xfId="0" applyNumberFormat="1" applyFont="1" applyFill="1" applyBorder="1" applyAlignment="1">
      <alignment horizontal="right" vertical="center"/>
    </xf>
    <xf numFmtId="0" fontId="4" fillId="35" borderId="53" xfId="0" applyFont="1" applyFill="1" applyBorder="1" applyAlignment="1">
      <alignment horizontal="center"/>
    </xf>
    <xf numFmtId="0" fontId="0" fillId="0" borderId="47" xfId="0" applyBorder="1" applyAlignment="1">
      <alignment/>
    </xf>
    <xf numFmtId="0" fontId="0" fillId="0" borderId="54" xfId="0" applyBorder="1" applyAlignment="1">
      <alignment/>
    </xf>
    <xf numFmtId="0" fontId="0" fillId="0" borderId="49" xfId="0" applyBorder="1" applyAlignment="1">
      <alignment/>
    </xf>
    <xf numFmtId="172" fontId="1" fillId="35" borderId="55" xfId="0" applyNumberFormat="1" applyFont="1" applyFill="1" applyBorder="1" applyAlignment="1">
      <alignment horizontal="right" vertical="center"/>
    </xf>
    <xf numFmtId="172" fontId="1" fillId="35" borderId="28" xfId="0" applyNumberFormat="1" applyFont="1" applyFill="1" applyBorder="1" applyAlignment="1">
      <alignment horizontal="right" vertical="center"/>
    </xf>
    <xf numFmtId="1" fontId="0" fillId="35" borderId="55" xfId="0" applyNumberFormat="1" applyFont="1" applyFill="1" applyBorder="1" applyAlignment="1">
      <alignment horizontal="center"/>
    </xf>
    <xf numFmtId="1" fontId="0" fillId="35" borderId="28" xfId="0" applyNumberFormat="1" applyFont="1" applyFill="1" applyBorder="1" applyAlignment="1">
      <alignment horizontal="center"/>
    </xf>
    <xf numFmtId="1" fontId="0" fillId="35" borderId="29" xfId="0" applyNumberFormat="1" applyFont="1" applyFill="1" applyBorder="1" applyAlignment="1">
      <alignment horizontal="center"/>
    </xf>
    <xf numFmtId="0" fontId="0" fillId="0" borderId="56" xfId="0" applyFont="1"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9" xfId="0" applyFont="1"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xf>
    <xf numFmtId="177" fontId="15" fillId="37" borderId="64" xfId="0" applyNumberFormat="1" applyFont="1" applyFill="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34" borderId="21" xfId="0" applyFont="1" applyFill="1" applyBorder="1" applyAlignment="1">
      <alignment horizontal="center"/>
    </xf>
    <xf numFmtId="0" fontId="0" fillId="34" borderId="67" xfId="0" applyFont="1" applyFill="1" applyBorder="1" applyAlignment="1">
      <alignment horizontal="center"/>
    </xf>
    <xf numFmtId="177" fontId="5" fillId="36" borderId="68" xfId="0" applyNumberFormat="1" applyFont="1" applyFill="1" applyBorder="1" applyAlignment="1">
      <alignment horizontal="center" vertical="center"/>
    </xf>
    <xf numFmtId="177" fontId="5" fillId="36" borderId="44" xfId="0" applyNumberFormat="1" applyFont="1" applyFill="1" applyBorder="1" applyAlignment="1">
      <alignment horizontal="center" vertical="center"/>
    </xf>
    <xf numFmtId="177" fontId="5" fillId="36" borderId="69" xfId="0" applyNumberFormat="1" applyFont="1" applyFill="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fill>
        <patternFill>
          <bgColor indexed="63"/>
        </patternFill>
      </fill>
    </dxf>
    <dxf>
      <font>
        <color indexed="23"/>
      </font>
      <fill>
        <patternFill patternType="solid">
          <bgColor indexed="23"/>
        </patternFill>
      </fill>
    </dxf>
    <dxf>
      <font>
        <color indexed="9"/>
      </font>
      <fill>
        <patternFill>
          <bgColor indexed="17"/>
        </patternFill>
      </fill>
    </dxf>
    <dxf>
      <font>
        <color indexed="9"/>
      </font>
      <fill>
        <patternFill>
          <bgColor indexed="10"/>
        </patternFill>
      </fill>
    </dxf>
    <dxf>
      <font>
        <color indexed="9"/>
      </font>
      <fill>
        <patternFill>
          <bgColor indexed="62"/>
        </patternFill>
      </fill>
    </dxf>
    <dxf>
      <font>
        <color indexed="63"/>
      </font>
      <fill>
        <patternFill patternType="solid">
          <bgColor indexed="63"/>
        </patternFill>
      </fill>
    </dxf>
    <dxf>
      <font>
        <color rgb="FF333333"/>
      </font>
      <fill>
        <patternFill patternType="solid">
          <bgColor rgb="FF333333"/>
        </patternFill>
      </fill>
      <border/>
    </dxf>
    <dxf>
      <font>
        <color rgb="FFFFFFFF"/>
      </font>
      <fill>
        <patternFill>
          <bgColor rgb="FF333399"/>
        </patternFill>
      </fill>
      <border/>
    </dxf>
    <dxf>
      <font>
        <color rgb="FFFFFFFF"/>
      </font>
      <fill>
        <patternFill>
          <bgColor rgb="FFDD0806"/>
        </patternFill>
      </fill>
      <border/>
    </dxf>
    <dxf>
      <font>
        <color rgb="FFFFFFFF"/>
      </font>
      <fill>
        <patternFill>
          <bgColor rgb="FF006411"/>
        </patternFill>
      </fill>
      <border/>
    </dxf>
    <dxf>
      <font>
        <color rgb="FF808080"/>
      </font>
      <fill>
        <patternFill patternType="solid">
          <bgColor rgb="FF808080"/>
        </patternFill>
      </fill>
      <border/>
    </dxf>
    <dxf>
      <font>
        <color rgb="FFFFFFFF"/>
      </font>
      <fill>
        <patternFill>
          <bgColor rgb="FF333333"/>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issionwares.com/" TargetMode="External" /><Relationship Id="rId3" Type="http://schemas.openxmlformats.org/officeDocument/2006/relationships/hyperlink" Target="http://www.missionwares.com/" TargetMode="External"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hyperlink" Target="http://billorganizer.missionwares.com/support.htm" TargetMode="External" /><Relationship Id="rId7" Type="http://schemas.openxmlformats.org/officeDocument/2006/relationships/hyperlink" Target="http://billorganizer.missionwares.com/support.htm" TargetMode="External" /><Relationship Id="rId8"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billorganizer.missionwares.com/support.htm" TargetMode="External" /><Relationship Id="rId3" Type="http://schemas.openxmlformats.org/officeDocument/2006/relationships/hyperlink" Target="http://billorganizer.missionwares.com/support.htm" TargetMode="External" /><Relationship Id="rId4" Type="http://schemas.openxmlformats.org/officeDocument/2006/relationships/image" Target="../media/image5.png" /><Relationship Id="rId5" Type="http://schemas.openxmlformats.org/officeDocument/2006/relationships/hyperlink" Target="http://mobile.missionwares.com/indexbo.htm" TargetMode="External" /><Relationship Id="rId6" Type="http://schemas.openxmlformats.org/officeDocument/2006/relationships/hyperlink" Target="http://mobile.missionwares.com/indexbo.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1962150</xdr:colOff>
      <xdr:row>0</xdr:row>
      <xdr:rowOff>4324350</xdr:rowOff>
    </xdr:from>
    <xdr:to>
      <xdr:col>0</xdr:col>
      <xdr:colOff>3714750</xdr:colOff>
      <xdr:row>3</xdr:row>
      <xdr:rowOff>28575</xdr:rowOff>
    </xdr:to>
    <xdr:pic>
      <xdr:nvPicPr>
        <xdr:cNvPr id="1" name="Picture 5">
          <a:hlinkClick r:id="rId3"/>
        </xdr:cNvPr>
        <xdr:cNvPicPr preferRelativeResize="1">
          <a:picLocks noChangeAspect="1"/>
        </xdr:cNvPicPr>
      </xdr:nvPicPr>
      <xdr:blipFill>
        <a:blip r:embed="rId1"/>
        <a:stretch>
          <a:fillRect/>
        </a:stretch>
      </xdr:blipFill>
      <xdr:spPr>
        <a:xfrm>
          <a:off x="1962150" y="4324350"/>
          <a:ext cx="1762125" cy="371475"/>
        </a:xfrm>
        <a:prstGeom prst="rect">
          <a:avLst/>
        </a:prstGeom>
        <a:noFill/>
        <a:ln w="9525" cmpd="sng">
          <a:noFill/>
        </a:ln>
      </xdr:spPr>
    </xdr:pic>
    <xdr:clientData/>
  </xdr:twoCellAnchor>
  <xdr:twoCellAnchor editAs="oneCell">
    <xdr:from>
      <xdr:col>0</xdr:col>
      <xdr:colOff>161925</xdr:colOff>
      <xdr:row>0</xdr:row>
      <xdr:rowOff>190500</xdr:rowOff>
    </xdr:from>
    <xdr:to>
      <xdr:col>0</xdr:col>
      <xdr:colOff>6829425</xdr:colOff>
      <xdr:row>0</xdr:row>
      <xdr:rowOff>4171950</xdr:rowOff>
    </xdr:to>
    <xdr:pic>
      <xdr:nvPicPr>
        <xdr:cNvPr id="2" name="Picture 8"/>
        <xdr:cNvPicPr preferRelativeResize="1">
          <a:picLocks noChangeAspect="1"/>
        </xdr:cNvPicPr>
      </xdr:nvPicPr>
      <xdr:blipFill>
        <a:blip r:embed="rId4"/>
        <a:stretch>
          <a:fillRect/>
        </a:stretch>
      </xdr:blipFill>
      <xdr:spPr>
        <a:xfrm>
          <a:off x="161925" y="190500"/>
          <a:ext cx="6657975" cy="3990975"/>
        </a:xfrm>
        <a:prstGeom prst="rect">
          <a:avLst/>
        </a:prstGeom>
        <a:noFill/>
        <a:ln w="9525" cmpd="sng">
          <a:noFill/>
        </a:ln>
      </xdr:spPr>
    </xdr:pic>
    <xdr:clientData/>
  </xdr:twoCellAnchor>
  <xdr:twoCellAnchor editAs="oneCell">
    <xdr:from>
      <xdr:col>0</xdr:col>
      <xdr:colOff>295275</xdr:colOff>
      <xdr:row>1</xdr:row>
      <xdr:rowOff>28575</xdr:rowOff>
    </xdr:from>
    <xdr:to>
      <xdr:col>0</xdr:col>
      <xdr:colOff>1457325</xdr:colOff>
      <xdr:row>3</xdr:row>
      <xdr:rowOff>9525</xdr:rowOff>
    </xdr:to>
    <xdr:pic>
      <xdr:nvPicPr>
        <xdr:cNvPr id="3" name="Picture 15">
          <a:hlinkClick r:id="rId7"/>
        </xdr:cNvPr>
        <xdr:cNvPicPr preferRelativeResize="1">
          <a:picLocks noChangeAspect="1"/>
        </xdr:cNvPicPr>
      </xdr:nvPicPr>
      <xdr:blipFill>
        <a:blip r:embed="rId5"/>
        <a:stretch>
          <a:fillRect/>
        </a:stretch>
      </xdr:blipFill>
      <xdr:spPr>
        <a:xfrm>
          <a:off x="295275" y="4371975"/>
          <a:ext cx="1162050" cy="304800"/>
        </a:xfrm>
        <a:prstGeom prst="rect">
          <a:avLst/>
        </a:prstGeom>
        <a:noFill/>
        <a:ln w="9525" cmpd="sng">
          <a:noFill/>
        </a:ln>
      </xdr:spPr>
    </xdr:pic>
    <xdr:clientData/>
  </xdr:twoCellAnchor>
  <xdr:twoCellAnchor editAs="oneCell">
    <xdr:from>
      <xdr:col>0</xdr:col>
      <xdr:colOff>4219575</xdr:colOff>
      <xdr:row>0</xdr:row>
      <xdr:rowOff>4324350</xdr:rowOff>
    </xdr:from>
    <xdr:to>
      <xdr:col>0</xdr:col>
      <xdr:colOff>6753225</xdr:colOff>
      <xdr:row>3</xdr:row>
      <xdr:rowOff>28575</xdr:rowOff>
    </xdr:to>
    <xdr:pic macro="[0]!Goto_Jan">
      <xdr:nvPicPr>
        <xdr:cNvPr id="4" name="Picture 17"/>
        <xdr:cNvPicPr preferRelativeResize="1">
          <a:picLocks noChangeAspect="1"/>
        </xdr:cNvPicPr>
      </xdr:nvPicPr>
      <xdr:blipFill>
        <a:blip r:embed="rId8"/>
        <a:stretch>
          <a:fillRect/>
        </a:stretch>
      </xdr:blipFill>
      <xdr:spPr>
        <a:xfrm>
          <a:off x="4219575" y="4324350"/>
          <a:ext cx="25431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104775</xdr:colOff>
      <xdr:row>28</xdr:row>
      <xdr:rowOff>47625</xdr:rowOff>
    </xdr:from>
    <xdr:to>
      <xdr:col>55</xdr:col>
      <xdr:colOff>38100</xdr:colOff>
      <xdr:row>29</xdr:row>
      <xdr:rowOff>171450</xdr:rowOff>
    </xdr:to>
    <xdr:pic>
      <xdr:nvPicPr>
        <xdr:cNvPr id="1" name="Picture 18">
          <a:hlinkClick r:id="rId3"/>
        </xdr:cNvPr>
        <xdr:cNvPicPr preferRelativeResize="1">
          <a:picLocks noChangeAspect="1"/>
        </xdr:cNvPicPr>
      </xdr:nvPicPr>
      <xdr:blipFill>
        <a:blip r:embed="rId1"/>
        <a:stretch>
          <a:fillRect/>
        </a:stretch>
      </xdr:blipFill>
      <xdr:spPr>
        <a:xfrm>
          <a:off x="12744450" y="4829175"/>
          <a:ext cx="1143000" cy="323850"/>
        </a:xfrm>
        <a:prstGeom prst="rect">
          <a:avLst/>
        </a:prstGeom>
        <a:noFill/>
        <a:ln w="9525" cmpd="sng">
          <a:noFill/>
        </a:ln>
      </xdr:spPr>
    </xdr:pic>
    <xdr:clientData/>
  </xdr:twoCellAnchor>
  <xdr:twoCellAnchor editAs="oneCell">
    <xdr:from>
      <xdr:col>42</xdr:col>
      <xdr:colOff>38100</xdr:colOff>
      <xdr:row>30</xdr:row>
      <xdr:rowOff>47625</xdr:rowOff>
    </xdr:from>
    <xdr:to>
      <xdr:col>55</xdr:col>
      <xdr:colOff>190500</xdr:colOff>
      <xdr:row>30</xdr:row>
      <xdr:rowOff>1266825</xdr:rowOff>
    </xdr:to>
    <xdr:pic>
      <xdr:nvPicPr>
        <xdr:cNvPr id="2" name="Picture 24">
          <a:hlinkClick r:id="rId6"/>
        </xdr:cNvPr>
        <xdr:cNvPicPr preferRelativeResize="1">
          <a:picLocks noChangeAspect="1"/>
        </xdr:cNvPicPr>
      </xdr:nvPicPr>
      <xdr:blipFill>
        <a:blip r:embed="rId4"/>
        <a:stretch>
          <a:fillRect/>
        </a:stretch>
      </xdr:blipFill>
      <xdr:spPr>
        <a:xfrm>
          <a:off x="11277600" y="5238750"/>
          <a:ext cx="27527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5" sqref="A5"/>
    </sheetView>
  </sheetViews>
  <sheetFormatPr defaultColWidth="11.00390625" defaultRowHeight="12"/>
  <cols>
    <col min="1" max="1" width="92.00390625" style="14" customWidth="1"/>
    <col min="2" max="16384" width="10.875" style="14" customWidth="1"/>
  </cols>
  <sheetData>
    <row r="1" ht="342" customHeight="1"/>
    <row r="2" ht="13.5" customHeight="1"/>
    <row r="3" ht="12"/>
    <row r="4" ht="12"/>
  </sheetData>
  <sheetProtection/>
  <printOptions/>
  <pageMargins left="0.75" right="0.75" top="1" bottom="1" header="0.5" footer="0.5"/>
  <pageSetup orientation="portrait" paperSize="3"/>
  <drawing r:id="rId1"/>
</worksheet>
</file>

<file path=xl/worksheets/sheet2.xml><?xml version="1.0" encoding="utf-8"?>
<worksheet xmlns="http://schemas.openxmlformats.org/spreadsheetml/2006/main" xmlns:r="http://schemas.openxmlformats.org/officeDocument/2006/relationships">
  <sheetPr codeName="Sheet31111111111">
    <pageSetUpPr fitToPage="1"/>
  </sheetPr>
  <dimension ref="A1:BG33"/>
  <sheetViews>
    <sheetView tabSelected="1" workbookViewId="0" topLeftCell="A1">
      <selection activeCell="A17" sqref="A17"/>
    </sheetView>
  </sheetViews>
  <sheetFormatPr defaultColWidth="1.625" defaultRowHeight="12"/>
  <cols>
    <col min="1" max="1" width="19.875" style="1" customWidth="1"/>
    <col min="2" max="2" width="8.375" style="1" customWidth="1"/>
    <col min="3" max="4" width="5.625" style="1" customWidth="1"/>
    <col min="5" max="5" width="5.50390625" style="1" customWidth="1"/>
    <col min="6" max="6" width="8.375" style="1" customWidth="1"/>
    <col min="7" max="7" width="1.625" style="1" hidden="1" customWidth="1"/>
    <col min="8" max="8" width="4.875" style="1" customWidth="1"/>
    <col min="9" max="56" width="2.625" style="1" customWidth="1"/>
    <col min="57" max="57" width="1.875" style="1" customWidth="1"/>
    <col min="58" max="59" width="4.875" style="1" customWidth="1"/>
    <col min="60" max="66" width="9.125" style="2" customWidth="1"/>
    <col min="67" max="16384" width="1.625" style="2" customWidth="1"/>
  </cols>
  <sheetData>
    <row r="1" spans="1:59" s="41" customFormat="1" ht="24.75" customHeight="1" thickBot="1" thickTop="1">
      <c r="A1" s="90">
        <v>42369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2"/>
      <c r="BE1" s="39"/>
      <c r="BF1" s="40">
        <f>IF(MONTH($A$1)&lt;12,DATEVALUE(((MONTH($A$1))+1)&amp;"/"&amp;"1"&amp;"/"&amp;YEAR($A$1)),DATEVALUE(("1"&amp;"/"&amp;"1"&amp;"/"&amp;(YEAR($A$1)+1))))</f>
        <v>42400</v>
      </c>
      <c r="BG1" s="40" t="str">
        <f>TEXT($BF$1,"mmm yy")</f>
        <v>Feb 20</v>
      </c>
    </row>
    <row r="2" spans="1:59" s="43" customFormat="1" ht="24.75" customHeight="1" thickTop="1">
      <c r="A2" s="55" t="s">
        <v>4</v>
      </c>
      <c r="B2" s="56"/>
      <c r="C2" s="56"/>
      <c r="D2" s="56"/>
      <c r="E2" s="56"/>
      <c r="F2" s="56"/>
      <c r="G2" s="56"/>
      <c r="H2" s="57"/>
      <c r="I2" s="95">
        <f>$A$1-DAY($A$1-1)</f>
        <v>42338</v>
      </c>
      <c r="J2" s="98"/>
      <c r="K2" s="98"/>
      <c r="L2" s="98"/>
      <c r="M2" s="98"/>
      <c r="N2" s="98"/>
      <c r="O2" s="98"/>
      <c r="P2" s="98"/>
      <c r="Q2" s="98"/>
      <c r="R2" s="98"/>
      <c r="S2" s="98"/>
      <c r="T2" s="98"/>
      <c r="U2" s="98"/>
      <c r="V2" s="98"/>
      <c r="W2" s="98"/>
      <c r="X2" s="98"/>
      <c r="Y2" s="99"/>
      <c r="Z2" s="95">
        <f>$A$1</f>
        <v>42369</v>
      </c>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7"/>
      <c r="BE2" s="42"/>
      <c r="BF2" s="3" t="s">
        <v>16</v>
      </c>
      <c r="BG2" s="3" t="s">
        <v>10</v>
      </c>
    </row>
    <row r="3" spans="1:59" ht="10.5" customHeight="1">
      <c r="A3" s="93" t="s">
        <v>1</v>
      </c>
      <c r="B3" s="64" t="s">
        <v>2</v>
      </c>
      <c r="C3" s="58" t="s">
        <v>9</v>
      </c>
      <c r="D3" s="58" t="s">
        <v>8</v>
      </c>
      <c r="E3" s="64" t="s">
        <v>5</v>
      </c>
      <c r="F3" s="64" t="s">
        <v>3</v>
      </c>
      <c r="G3" s="15"/>
      <c r="H3" s="66" t="s">
        <v>0</v>
      </c>
      <c r="I3" s="44" t="str">
        <f aca="true" t="shared" si="0" ref="I3:Y3">IF(I$4="","",IF(WEEKDAY($I$2+(I$4-1),1)=1,"S",IF(WEEKDAY($I$2+(I$4-1),1)=2,"M",IF(WEEKDAY($I$2+(I$4-1),1)=3,"T",IF(WEEKDAY($I$2+(I$4-1),1)=4,"W",IF(WEEKDAY($I$2+(I$4-1),1)=5,"T",IF(WEEKDAY($I$2+(I$4-1),1)=6,"F","S")))))))</f>
        <v>S</v>
      </c>
      <c r="J3" s="45" t="str">
        <f t="shared" si="0"/>
        <v>M</v>
      </c>
      <c r="K3" s="45" t="str">
        <f t="shared" si="0"/>
        <v>T</v>
      </c>
      <c r="L3" s="45" t="str">
        <f t="shared" si="0"/>
        <v>W</v>
      </c>
      <c r="M3" s="45" t="str">
        <f t="shared" si="0"/>
        <v>T</v>
      </c>
      <c r="N3" s="45" t="str">
        <f t="shared" si="0"/>
        <v>F</v>
      </c>
      <c r="O3" s="45" t="str">
        <f t="shared" si="0"/>
        <v>S</v>
      </c>
      <c r="P3" s="45" t="str">
        <f t="shared" si="0"/>
        <v>S</v>
      </c>
      <c r="Q3" s="45" t="str">
        <f t="shared" si="0"/>
        <v>M</v>
      </c>
      <c r="R3" s="45" t="str">
        <f t="shared" si="0"/>
        <v>T</v>
      </c>
      <c r="S3" s="45" t="str">
        <f t="shared" si="0"/>
        <v>W</v>
      </c>
      <c r="T3" s="45" t="str">
        <f t="shared" si="0"/>
        <v>T</v>
      </c>
      <c r="U3" s="45" t="str">
        <f t="shared" si="0"/>
        <v>F</v>
      </c>
      <c r="V3" s="45" t="str">
        <f t="shared" si="0"/>
        <v>S</v>
      </c>
      <c r="W3" s="45" t="str">
        <f t="shared" si="0"/>
        <v>S</v>
      </c>
      <c r="X3" s="45" t="str">
        <f t="shared" si="0"/>
        <v>M</v>
      </c>
      <c r="Y3" s="46" t="str">
        <f t="shared" si="0"/>
        <v>T</v>
      </c>
      <c r="Z3" s="44" t="str">
        <f aca="true" t="shared" si="1" ref="Z3:BD3">IF(Z$4="","",IF(WEEKDAY($Z$2+(Z$4-1),1)=1,"S",IF(WEEKDAY($Z$2+(Z$4-1),1)=2,"M",IF(WEEKDAY($Z$2+(Z$4-1),1)=3,"T",IF(WEEKDAY($Z$2+(Z$4-1),1)=4,"W",IF(WEEKDAY($Z$2+(Z$4-1),1)=5,"T",IF(WEEKDAY($Z$2+(Z$4-1),1)=6,"F","S")))))))</f>
        <v>W</v>
      </c>
      <c r="AA3" s="45" t="str">
        <f t="shared" si="1"/>
        <v>T</v>
      </c>
      <c r="AB3" s="45" t="str">
        <f t="shared" si="1"/>
        <v>F</v>
      </c>
      <c r="AC3" s="45" t="str">
        <f t="shared" si="1"/>
        <v>S</v>
      </c>
      <c r="AD3" s="45" t="str">
        <f t="shared" si="1"/>
        <v>S</v>
      </c>
      <c r="AE3" s="45" t="str">
        <f t="shared" si="1"/>
        <v>M</v>
      </c>
      <c r="AF3" s="45" t="str">
        <f t="shared" si="1"/>
        <v>T</v>
      </c>
      <c r="AG3" s="45" t="str">
        <f t="shared" si="1"/>
        <v>W</v>
      </c>
      <c r="AH3" s="45" t="str">
        <f t="shared" si="1"/>
        <v>T</v>
      </c>
      <c r="AI3" s="45" t="str">
        <f t="shared" si="1"/>
        <v>F</v>
      </c>
      <c r="AJ3" s="45" t="str">
        <f t="shared" si="1"/>
        <v>S</v>
      </c>
      <c r="AK3" s="45" t="str">
        <f t="shared" si="1"/>
        <v>S</v>
      </c>
      <c r="AL3" s="45" t="str">
        <f t="shared" si="1"/>
        <v>M</v>
      </c>
      <c r="AM3" s="45" t="str">
        <f t="shared" si="1"/>
        <v>T</v>
      </c>
      <c r="AN3" s="45" t="str">
        <f t="shared" si="1"/>
        <v>W</v>
      </c>
      <c r="AO3" s="45" t="str">
        <f t="shared" si="1"/>
        <v>T</v>
      </c>
      <c r="AP3" s="45" t="str">
        <f t="shared" si="1"/>
        <v>F</v>
      </c>
      <c r="AQ3" s="45" t="str">
        <f t="shared" si="1"/>
        <v>S</v>
      </c>
      <c r="AR3" s="45" t="str">
        <f t="shared" si="1"/>
        <v>S</v>
      </c>
      <c r="AS3" s="45" t="str">
        <f t="shared" si="1"/>
        <v>M</v>
      </c>
      <c r="AT3" s="45" t="str">
        <f t="shared" si="1"/>
        <v>T</v>
      </c>
      <c r="AU3" s="45" t="str">
        <f t="shared" si="1"/>
        <v>W</v>
      </c>
      <c r="AV3" s="45" t="str">
        <f t="shared" si="1"/>
        <v>T</v>
      </c>
      <c r="AW3" s="45" t="str">
        <f t="shared" si="1"/>
        <v>F</v>
      </c>
      <c r="AX3" s="45" t="str">
        <f t="shared" si="1"/>
        <v>S</v>
      </c>
      <c r="AY3" s="45" t="str">
        <f t="shared" si="1"/>
        <v>S</v>
      </c>
      <c r="AZ3" s="45" t="str">
        <f t="shared" si="1"/>
        <v>M</v>
      </c>
      <c r="BA3" s="45" t="str">
        <f t="shared" si="1"/>
        <v>T</v>
      </c>
      <c r="BB3" s="45" t="str">
        <f t="shared" si="1"/>
        <v>W</v>
      </c>
      <c r="BC3" s="45" t="str">
        <f t="shared" si="1"/>
        <v>T</v>
      </c>
      <c r="BD3" s="47" t="str">
        <f t="shared" si="1"/>
        <v>F</v>
      </c>
      <c r="BF3" s="4"/>
      <c r="BG3" s="4"/>
    </row>
    <row r="4" spans="1:59" ht="10.5" customHeight="1" thickBot="1">
      <c r="A4" s="94"/>
      <c r="B4" s="65"/>
      <c r="C4" s="59"/>
      <c r="D4" s="59"/>
      <c r="E4" s="65"/>
      <c r="F4" s="65"/>
      <c r="G4" s="16"/>
      <c r="H4" s="67"/>
      <c r="I4" s="48">
        <v>15</v>
      </c>
      <c r="J4" s="49">
        <f aca="true" t="shared" si="2" ref="J4:Y4">IF(I$4="","",IF((MONTH($I$2+($I$4+I$4-15)))=MONTH($I$2),I$4+1,""))</f>
        <v>16</v>
      </c>
      <c r="K4" s="49">
        <f t="shared" si="2"/>
        <v>17</v>
      </c>
      <c r="L4" s="49">
        <f t="shared" si="2"/>
        <v>18</v>
      </c>
      <c r="M4" s="49">
        <f t="shared" si="2"/>
        <v>19</v>
      </c>
      <c r="N4" s="49">
        <f t="shared" si="2"/>
        <v>20</v>
      </c>
      <c r="O4" s="49">
        <f t="shared" si="2"/>
        <v>21</v>
      </c>
      <c r="P4" s="49">
        <f t="shared" si="2"/>
        <v>22</v>
      </c>
      <c r="Q4" s="49">
        <f t="shared" si="2"/>
        <v>23</v>
      </c>
      <c r="R4" s="49">
        <f t="shared" si="2"/>
        <v>24</v>
      </c>
      <c r="S4" s="49">
        <f t="shared" si="2"/>
        <v>25</v>
      </c>
      <c r="T4" s="49">
        <f t="shared" si="2"/>
        <v>26</v>
      </c>
      <c r="U4" s="49">
        <f t="shared" si="2"/>
        <v>27</v>
      </c>
      <c r="V4" s="49">
        <f t="shared" si="2"/>
        <v>28</v>
      </c>
      <c r="W4" s="49">
        <f t="shared" si="2"/>
        <v>29</v>
      </c>
      <c r="X4" s="49">
        <f t="shared" si="2"/>
        <v>30</v>
      </c>
      <c r="Y4" s="50">
        <f t="shared" si="2"/>
        <v>31</v>
      </c>
      <c r="Z4" s="48">
        <v>1</v>
      </c>
      <c r="AA4" s="49">
        <f aca="true" t="shared" si="3" ref="AA4:BD4">IF(Z$4="","",IF((MONTH($Z$2+($Z$4+Z$4-1)))=MONTH($Z$2),Z$4+1,""))</f>
        <v>2</v>
      </c>
      <c r="AB4" s="49">
        <f t="shared" si="3"/>
        <v>3</v>
      </c>
      <c r="AC4" s="49">
        <f t="shared" si="3"/>
        <v>4</v>
      </c>
      <c r="AD4" s="49">
        <f t="shared" si="3"/>
        <v>5</v>
      </c>
      <c r="AE4" s="49">
        <f t="shared" si="3"/>
        <v>6</v>
      </c>
      <c r="AF4" s="49">
        <f t="shared" si="3"/>
        <v>7</v>
      </c>
      <c r="AG4" s="49">
        <f t="shared" si="3"/>
        <v>8</v>
      </c>
      <c r="AH4" s="49">
        <f t="shared" si="3"/>
        <v>9</v>
      </c>
      <c r="AI4" s="49">
        <f t="shared" si="3"/>
        <v>10</v>
      </c>
      <c r="AJ4" s="49">
        <f t="shared" si="3"/>
        <v>11</v>
      </c>
      <c r="AK4" s="49">
        <f t="shared" si="3"/>
        <v>12</v>
      </c>
      <c r="AL4" s="49">
        <f t="shared" si="3"/>
        <v>13</v>
      </c>
      <c r="AM4" s="49">
        <f t="shared" si="3"/>
        <v>14</v>
      </c>
      <c r="AN4" s="49">
        <f t="shared" si="3"/>
        <v>15</v>
      </c>
      <c r="AO4" s="49">
        <f t="shared" si="3"/>
        <v>16</v>
      </c>
      <c r="AP4" s="49">
        <f t="shared" si="3"/>
        <v>17</v>
      </c>
      <c r="AQ4" s="49">
        <f t="shared" si="3"/>
        <v>18</v>
      </c>
      <c r="AR4" s="49">
        <f t="shared" si="3"/>
        <v>19</v>
      </c>
      <c r="AS4" s="49">
        <f t="shared" si="3"/>
        <v>20</v>
      </c>
      <c r="AT4" s="49">
        <f t="shared" si="3"/>
        <v>21</v>
      </c>
      <c r="AU4" s="49">
        <f t="shared" si="3"/>
        <v>22</v>
      </c>
      <c r="AV4" s="49">
        <f t="shared" si="3"/>
        <v>23</v>
      </c>
      <c r="AW4" s="49">
        <f t="shared" si="3"/>
        <v>24</v>
      </c>
      <c r="AX4" s="49">
        <f t="shared" si="3"/>
        <v>25</v>
      </c>
      <c r="AY4" s="49">
        <f t="shared" si="3"/>
        <v>26</v>
      </c>
      <c r="AZ4" s="49">
        <f t="shared" si="3"/>
        <v>27</v>
      </c>
      <c r="BA4" s="49">
        <f t="shared" si="3"/>
        <v>28</v>
      </c>
      <c r="BB4" s="49">
        <f t="shared" si="3"/>
        <v>29</v>
      </c>
      <c r="BC4" s="49">
        <f t="shared" si="3"/>
        <v>30</v>
      </c>
      <c r="BD4" s="51">
        <f t="shared" si="3"/>
        <v>31</v>
      </c>
      <c r="BF4" s="4"/>
      <c r="BG4" s="4"/>
    </row>
    <row r="5" spans="1:59" ht="12.75" customHeight="1">
      <c r="A5" s="17" t="s">
        <v>11</v>
      </c>
      <c r="B5" s="18">
        <v>3500</v>
      </c>
      <c r="C5" s="76"/>
      <c r="D5" s="77"/>
      <c r="E5" s="77"/>
      <c r="F5" s="77"/>
      <c r="G5" s="77"/>
      <c r="H5" s="78"/>
      <c r="I5" s="7"/>
      <c r="J5" s="7"/>
      <c r="K5" s="7"/>
      <c r="L5" s="7"/>
      <c r="M5" s="7"/>
      <c r="N5" s="7"/>
      <c r="O5" s="7"/>
      <c r="P5" s="7"/>
      <c r="Q5" s="7"/>
      <c r="R5" s="7"/>
      <c r="S5" s="7"/>
      <c r="T5" s="7"/>
      <c r="U5" s="7"/>
      <c r="V5" s="7"/>
      <c r="W5" s="7"/>
      <c r="X5" s="7"/>
      <c r="Y5" s="8"/>
      <c r="Z5" s="9"/>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8"/>
      <c r="BF5" s="5"/>
      <c r="BG5" s="5"/>
    </row>
    <row r="6" spans="1:59" ht="12.75" customHeight="1">
      <c r="A6" s="19" t="s">
        <v>25</v>
      </c>
      <c r="B6" s="52">
        <v>1200</v>
      </c>
      <c r="C6" s="53">
        <v>15</v>
      </c>
      <c r="D6" s="53">
        <v>1</v>
      </c>
      <c r="E6" s="22"/>
      <c r="F6" s="20"/>
      <c r="G6" s="22"/>
      <c r="H6" s="23"/>
      <c r="I6" s="10" t="str">
        <f aca="true" t="shared" si="4" ref="I6:R15">IF($C6&gt;0,IF($D6&gt;0,IF($C6&gt;=$D6,IF(I$4&gt;=$C6,IF($H6&gt;0,IF(I$4=$H6,"P","X"),"X"),""),""),""),"")</f>
        <v>X</v>
      </c>
      <c r="J6" s="10" t="str">
        <f t="shared" si="4"/>
        <v>X</v>
      </c>
      <c r="K6" s="10" t="str">
        <f t="shared" si="4"/>
        <v>X</v>
      </c>
      <c r="L6" s="10" t="str">
        <f t="shared" si="4"/>
        <v>X</v>
      </c>
      <c r="M6" s="10" t="str">
        <f t="shared" si="4"/>
        <v>X</v>
      </c>
      <c r="N6" s="10" t="str">
        <f t="shared" si="4"/>
        <v>X</v>
      </c>
      <c r="O6" s="10" t="str">
        <f t="shared" si="4"/>
        <v>X</v>
      </c>
      <c r="P6" s="10" t="str">
        <f t="shared" si="4"/>
        <v>X</v>
      </c>
      <c r="Q6" s="10" t="str">
        <f t="shared" si="4"/>
        <v>X</v>
      </c>
      <c r="R6" s="10" t="str">
        <f t="shared" si="4"/>
        <v>X</v>
      </c>
      <c r="S6" s="10" t="str">
        <f aca="true" t="shared" si="5" ref="S6:Y15">IF($C6&gt;0,IF($D6&gt;0,IF($C6&gt;=$D6,IF(S$4&gt;=$C6,IF($H6&gt;0,IF(S$4=$H6,"P","X"),"X"),""),""),""),"")</f>
        <v>X</v>
      </c>
      <c r="T6" s="10" t="str">
        <f t="shared" si="5"/>
        <v>X</v>
      </c>
      <c r="U6" s="10" t="str">
        <f t="shared" si="5"/>
        <v>X</v>
      </c>
      <c r="V6" s="10" t="str">
        <f t="shared" si="5"/>
        <v>X</v>
      </c>
      <c r="W6" s="10" t="str">
        <f t="shared" si="5"/>
        <v>X</v>
      </c>
      <c r="X6" s="10" t="str">
        <f t="shared" si="5"/>
        <v>X</v>
      </c>
      <c r="Y6" s="11" t="str">
        <f t="shared" si="5"/>
        <v>X</v>
      </c>
      <c r="Z6" s="12" t="str">
        <f aca="true" t="shared" si="6" ref="Z6:AI15">IF(Z$4="","",IF($C6&gt;=$D6,IF(Z$4&lt;=$D6,IF($H6&gt;0,IF($H6=Z$4,"P","X"),"X"),""),IF(Z$4&gt;=$C6,IF(Z$4&lt;=$D6,IF($H6&gt;0,IF($H6=Z$4,"P","X"),"X"),""),"")))</f>
        <v>X</v>
      </c>
      <c r="AA6" s="10">
        <f t="shared" si="6"/>
      </c>
      <c r="AB6" s="10">
        <f t="shared" si="6"/>
      </c>
      <c r="AC6" s="10">
        <f t="shared" si="6"/>
      </c>
      <c r="AD6" s="10">
        <f t="shared" si="6"/>
      </c>
      <c r="AE6" s="10">
        <f t="shared" si="6"/>
      </c>
      <c r="AF6" s="10">
        <f t="shared" si="6"/>
      </c>
      <c r="AG6" s="10">
        <f t="shared" si="6"/>
      </c>
      <c r="AH6" s="10">
        <f t="shared" si="6"/>
      </c>
      <c r="AI6" s="10">
        <f t="shared" si="6"/>
      </c>
      <c r="AJ6" s="10">
        <f aca="true" t="shared" si="7" ref="AJ6:AS15">IF(AJ$4="","",IF($C6&gt;=$D6,IF(AJ$4&lt;=$D6,IF($H6&gt;0,IF($H6=AJ$4,"P","X"),"X"),""),IF(AJ$4&gt;=$C6,IF(AJ$4&lt;=$D6,IF($H6&gt;0,IF($H6=AJ$4,"P","X"),"X"),""),"")))</f>
      </c>
      <c r="AK6" s="10">
        <f t="shared" si="7"/>
      </c>
      <c r="AL6" s="10">
        <f t="shared" si="7"/>
      </c>
      <c r="AM6" s="10">
        <f t="shared" si="7"/>
      </c>
      <c r="AN6" s="10">
        <f t="shared" si="7"/>
      </c>
      <c r="AO6" s="10">
        <f t="shared" si="7"/>
      </c>
      <c r="AP6" s="10">
        <f t="shared" si="7"/>
      </c>
      <c r="AQ6" s="10">
        <f t="shared" si="7"/>
      </c>
      <c r="AR6" s="10">
        <f t="shared" si="7"/>
      </c>
      <c r="AS6" s="10">
        <f t="shared" si="7"/>
      </c>
      <c r="AT6" s="10">
        <f aca="true" t="shared" si="8" ref="AT6:BD15">IF(AT$4="","",IF($C6&gt;=$D6,IF(AT$4&lt;=$D6,IF($H6&gt;0,IF($H6=AT$4,"P","X"),"X"),""),IF(AT$4&gt;=$C6,IF(AT$4&lt;=$D6,IF($H6&gt;0,IF($H6=AT$4,"P","X"),"X"),""),"")))</f>
      </c>
      <c r="AU6" s="10">
        <f t="shared" si="8"/>
      </c>
      <c r="AV6" s="10">
        <f t="shared" si="8"/>
      </c>
      <c r="AW6" s="10">
        <f t="shared" si="8"/>
      </c>
      <c r="AX6" s="10">
        <f t="shared" si="8"/>
      </c>
      <c r="AY6" s="10">
        <f t="shared" si="8"/>
      </c>
      <c r="AZ6" s="10">
        <f t="shared" si="8"/>
      </c>
      <c r="BA6" s="10">
        <f t="shared" si="8"/>
      </c>
      <c r="BB6" s="10">
        <f t="shared" si="8"/>
      </c>
      <c r="BC6" s="10">
        <f t="shared" si="8"/>
      </c>
      <c r="BD6" s="13">
        <f t="shared" si="8"/>
      </c>
      <c r="BF6" s="6">
        <f aca="true" t="shared" si="9" ref="BF6:BF28">IF($C6&gt;0,IF($D6&gt;0,IF($C6&gt;=$D6,IF($C6&gt;=15,$C6,100+$C6),100+$C6),"0"),"0")</f>
        <v>15</v>
      </c>
      <c r="BG6" s="6">
        <f aca="true" t="shared" si="10" ref="BG6:BG28">IF($C6&gt;0,IF($D6&gt;0,100+$D6,"0"),"0")</f>
        <v>101</v>
      </c>
    </row>
    <row r="7" spans="1:59" ht="12.75" customHeight="1">
      <c r="A7" s="19" t="s">
        <v>27</v>
      </c>
      <c r="B7" s="52">
        <v>325</v>
      </c>
      <c r="C7" s="53">
        <v>20</v>
      </c>
      <c r="D7" s="53">
        <v>1</v>
      </c>
      <c r="E7" s="22"/>
      <c r="F7" s="20"/>
      <c r="G7" s="22"/>
      <c r="H7" s="23"/>
      <c r="I7" s="10">
        <f t="shared" si="4"/>
      </c>
      <c r="J7" s="10">
        <f t="shared" si="4"/>
      </c>
      <c r="K7" s="10">
        <f t="shared" si="4"/>
      </c>
      <c r="L7" s="10">
        <f t="shared" si="4"/>
      </c>
      <c r="M7" s="10">
        <f t="shared" si="4"/>
      </c>
      <c r="N7" s="10" t="str">
        <f t="shared" si="4"/>
        <v>X</v>
      </c>
      <c r="O7" s="10" t="str">
        <f t="shared" si="4"/>
        <v>X</v>
      </c>
      <c r="P7" s="10" t="str">
        <f t="shared" si="4"/>
        <v>X</v>
      </c>
      <c r="Q7" s="10" t="str">
        <f t="shared" si="4"/>
        <v>X</v>
      </c>
      <c r="R7" s="10" t="str">
        <f t="shared" si="4"/>
        <v>X</v>
      </c>
      <c r="S7" s="10" t="str">
        <f t="shared" si="5"/>
        <v>X</v>
      </c>
      <c r="T7" s="10" t="str">
        <f t="shared" si="5"/>
        <v>X</v>
      </c>
      <c r="U7" s="10" t="str">
        <f t="shared" si="5"/>
        <v>X</v>
      </c>
      <c r="V7" s="10" t="str">
        <f t="shared" si="5"/>
        <v>X</v>
      </c>
      <c r="W7" s="10" t="str">
        <f t="shared" si="5"/>
        <v>X</v>
      </c>
      <c r="X7" s="10" t="str">
        <f t="shared" si="5"/>
        <v>X</v>
      </c>
      <c r="Y7" s="10" t="str">
        <f t="shared" si="5"/>
        <v>X</v>
      </c>
      <c r="Z7" s="12" t="str">
        <f t="shared" si="6"/>
        <v>X</v>
      </c>
      <c r="AA7" s="10">
        <f t="shared" si="6"/>
      </c>
      <c r="AB7" s="10">
        <f t="shared" si="6"/>
      </c>
      <c r="AC7" s="10">
        <f t="shared" si="6"/>
      </c>
      <c r="AD7" s="10">
        <f t="shared" si="6"/>
      </c>
      <c r="AE7" s="10">
        <f t="shared" si="6"/>
      </c>
      <c r="AF7" s="10">
        <f t="shared" si="6"/>
      </c>
      <c r="AG7" s="10">
        <f t="shared" si="6"/>
      </c>
      <c r="AH7" s="10">
        <f t="shared" si="6"/>
      </c>
      <c r="AI7" s="10">
        <f t="shared" si="6"/>
      </c>
      <c r="AJ7" s="10">
        <f t="shared" si="7"/>
      </c>
      <c r="AK7" s="10">
        <f t="shared" si="7"/>
      </c>
      <c r="AL7" s="10">
        <f t="shared" si="7"/>
      </c>
      <c r="AM7" s="10">
        <f t="shared" si="7"/>
      </c>
      <c r="AN7" s="10">
        <f t="shared" si="7"/>
      </c>
      <c r="AO7" s="10">
        <f t="shared" si="7"/>
      </c>
      <c r="AP7" s="10">
        <f t="shared" si="7"/>
      </c>
      <c r="AQ7" s="10">
        <f t="shared" si="7"/>
      </c>
      <c r="AR7" s="10">
        <f t="shared" si="7"/>
      </c>
      <c r="AS7" s="10">
        <f t="shared" si="7"/>
      </c>
      <c r="AT7" s="10">
        <f t="shared" si="8"/>
      </c>
      <c r="AU7" s="10">
        <f t="shared" si="8"/>
      </c>
      <c r="AV7" s="10">
        <f t="shared" si="8"/>
      </c>
      <c r="AW7" s="10">
        <f t="shared" si="8"/>
      </c>
      <c r="AX7" s="10">
        <f t="shared" si="8"/>
      </c>
      <c r="AY7" s="10">
        <f t="shared" si="8"/>
      </c>
      <c r="AZ7" s="10">
        <f t="shared" si="8"/>
      </c>
      <c r="BA7" s="10">
        <f t="shared" si="8"/>
      </c>
      <c r="BB7" s="10">
        <f t="shared" si="8"/>
      </c>
      <c r="BC7" s="10">
        <f t="shared" si="8"/>
      </c>
      <c r="BD7" s="13">
        <f t="shared" si="8"/>
      </c>
      <c r="BF7" s="6">
        <f t="shared" si="9"/>
        <v>20</v>
      </c>
      <c r="BG7" s="6">
        <f t="shared" si="10"/>
        <v>101</v>
      </c>
    </row>
    <row r="8" spans="1:59" ht="12.75" customHeight="1">
      <c r="A8" s="19" t="s">
        <v>18</v>
      </c>
      <c r="B8" s="52">
        <v>105</v>
      </c>
      <c r="C8" s="53">
        <v>17</v>
      </c>
      <c r="D8" s="53">
        <v>2</v>
      </c>
      <c r="E8" s="22"/>
      <c r="F8" s="20"/>
      <c r="G8" s="22"/>
      <c r="H8" s="23"/>
      <c r="I8" s="10">
        <f t="shared" si="4"/>
      </c>
      <c r="J8" s="10">
        <f t="shared" si="4"/>
      </c>
      <c r="K8" s="10" t="str">
        <f t="shared" si="4"/>
        <v>X</v>
      </c>
      <c r="L8" s="10" t="str">
        <f t="shared" si="4"/>
        <v>X</v>
      </c>
      <c r="M8" s="10" t="str">
        <f t="shared" si="4"/>
        <v>X</v>
      </c>
      <c r="N8" s="10" t="str">
        <f t="shared" si="4"/>
        <v>X</v>
      </c>
      <c r="O8" s="10" t="str">
        <f t="shared" si="4"/>
        <v>X</v>
      </c>
      <c r="P8" s="10" t="str">
        <f t="shared" si="4"/>
        <v>X</v>
      </c>
      <c r="Q8" s="10" t="str">
        <f t="shared" si="4"/>
        <v>X</v>
      </c>
      <c r="R8" s="10" t="str">
        <f t="shared" si="4"/>
        <v>X</v>
      </c>
      <c r="S8" s="10" t="str">
        <f t="shared" si="5"/>
        <v>X</v>
      </c>
      <c r="T8" s="10" t="str">
        <f t="shared" si="5"/>
        <v>X</v>
      </c>
      <c r="U8" s="10" t="str">
        <f t="shared" si="5"/>
        <v>X</v>
      </c>
      <c r="V8" s="10" t="str">
        <f t="shared" si="5"/>
        <v>X</v>
      </c>
      <c r="W8" s="10" t="str">
        <f t="shared" si="5"/>
        <v>X</v>
      </c>
      <c r="X8" s="10" t="str">
        <f t="shared" si="5"/>
        <v>X</v>
      </c>
      <c r="Y8" s="10" t="str">
        <f t="shared" si="5"/>
        <v>X</v>
      </c>
      <c r="Z8" s="12" t="str">
        <f t="shared" si="6"/>
        <v>X</v>
      </c>
      <c r="AA8" s="10" t="str">
        <f t="shared" si="6"/>
        <v>X</v>
      </c>
      <c r="AB8" s="10">
        <f t="shared" si="6"/>
      </c>
      <c r="AC8" s="10">
        <f t="shared" si="6"/>
      </c>
      <c r="AD8" s="10">
        <f t="shared" si="6"/>
      </c>
      <c r="AE8" s="10">
        <f t="shared" si="6"/>
      </c>
      <c r="AF8" s="10">
        <f t="shared" si="6"/>
      </c>
      <c r="AG8" s="10">
        <f t="shared" si="6"/>
      </c>
      <c r="AH8" s="10">
        <f t="shared" si="6"/>
      </c>
      <c r="AI8" s="10">
        <f t="shared" si="6"/>
      </c>
      <c r="AJ8" s="10">
        <f t="shared" si="7"/>
      </c>
      <c r="AK8" s="10">
        <f t="shared" si="7"/>
      </c>
      <c r="AL8" s="10">
        <f t="shared" si="7"/>
      </c>
      <c r="AM8" s="10">
        <f t="shared" si="7"/>
      </c>
      <c r="AN8" s="10">
        <f t="shared" si="7"/>
      </c>
      <c r="AO8" s="10">
        <f t="shared" si="7"/>
      </c>
      <c r="AP8" s="10">
        <f t="shared" si="7"/>
      </c>
      <c r="AQ8" s="10">
        <f t="shared" si="7"/>
      </c>
      <c r="AR8" s="10">
        <f t="shared" si="7"/>
      </c>
      <c r="AS8" s="10">
        <f t="shared" si="7"/>
      </c>
      <c r="AT8" s="10">
        <f t="shared" si="8"/>
      </c>
      <c r="AU8" s="10">
        <f t="shared" si="8"/>
      </c>
      <c r="AV8" s="10">
        <f t="shared" si="8"/>
      </c>
      <c r="AW8" s="10">
        <f t="shared" si="8"/>
      </c>
      <c r="AX8" s="10">
        <f t="shared" si="8"/>
      </c>
      <c r="AY8" s="10">
        <f t="shared" si="8"/>
      </c>
      <c r="AZ8" s="10">
        <f t="shared" si="8"/>
      </c>
      <c r="BA8" s="10">
        <f t="shared" si="8"/>
      </c>
      <c r="BB8" s="10">
        <f t="shared" si="8"/>
      </c>
      <c r="BC8" s="10">
        <f t="shared" si="8"/>
      </c>
      <c r="BD8" s="13">
        <f t="shared" si="8"/>
      </c>
      <c r="BF8" s="6">
        <f t="shared" si="9"/>
        <v>17</v>
      </c>
      <c r="BG8" s="6">
        <f t="shared" si="10"/>
        <v>102</v>
      </c>
    </row>
    <row r="9" spans="1:59" ht="12.75" customHeight="1">
      <c r="A9" s="19" t="s">
        <v>24</v>
      </c>
      <c r="B9" s="52">
        <v>46</v>
      </c>
      <c r="C9" s="53">
        <v>22</v>
      </c>
      <c r="D9" s="53">
        <v>14</v>
      </c>
      <c r="E9" s="22"/>
      <c r="F9" s="20"/>
      <c r="G9" s="22"/>
      <c r="H9" s="23"/>
      <c r="I9" s="10">
        <f t="shared" si="4"/>
      </c>
      <c r="J9" s="10">
        <f t="shared" si="4"/>
      </c>
      <c r="K9" s="10">
        <f t="shared" si="4"/>
      </c>
      <c r="L9" s="10">
        <f t="shared" si="4"/>
      </c>
      <c r="M9" s="10">
        <f t="shared" si="4"/>
      </c>
      <c r="N9" s="10">
        <f t="shared" si="4"/>
      </c>
      <c r="O9" s="10">
        <f t="shared" si="4"/>
      </c>
      <c r="P9" s="10" t="str">
        <f t="shared" si="4"/>
        <v>X</v>
      </c>
      <c r="Q9" s="10" t="str">
        <f t="shared" si="4"/>
        <v>X</v>
      </c>
      <c r="R9" s="10" t="str">
        <f t="shared" si="4"/>
        <v>X</v>
      </c>
      <c r="S9" s="10" t="str">
        <f t="shared" si="5"/>
        <v>X</v>
      </c>
      <c r="T9" s="10" t="str">
        <f t="shared" si="5"/>
        <v>X</v>
      </c>
      <c r="U9" s="10" t="str">
        <f t="shared" si="5"/>
        <v>X</v>
      </c>
      <c r="V9" s="10" t="str">
        <f t="shared" si="5"/>
        <v>X</v>
      </c>
      <c r="W9" s="10" t="str">
        <f t="shared" si="5"/>
        <v>X</v>
      </c>
      <c r="X9" s="10" t="str">
        <f t="shared" si="5"/>
        <v>X</v>
      </c>
      <c r="Y9" s="10" t="str">
        <f t="shared" si="5"/>
        <v>X</v>
      </c>
      <c r="Z9" s="12" t="str">
        <f t="shared" si="6"/>
        <v>X</v>
      </c>
      <c r="AA9" s="10" t="str">
        <f t="shared" si="6"/>
        <v>X</v>
      </c>
      <c r="AB9" s="10" t="str">
        <f t="shared" si="6"/>
        <v>X</v>
      </c>
      <c r="AC9" s="10" t="str">
        <f t="shared" si="6"/>
        <v>X</v>
      </c>
      <c r="AD9" s="10" t="str">
        <f t="shared" si="6"/>
        <v>X</v>
      </c>
      <c r="AE9" s="10" t="str">
        <f t="shared" si="6"/>
        <v>X</v>
      </c>
      <c r="AF9" s="10" t="str">
        <f t="shared" si="6"/>
        <v>X</v>
      </c>
      <c r="AG9" s="10" t="str">
        <f t="shared" si="6"/>
        <v>X</v>
      </c>
      <c r="AH9" s="10" t="str">
        <f t="shared" si="6"/>
        <v>X</v>
      </c>
      <c r="AI9" s="10" t="str">
        <f t="shared" si="6"/>
        <v>X</v>
      </c>
      <c r="AJ9" s="10" t="str">
        <f t="shared" si="7"/>
        <v>X</v>
      </c>
      <c r="AK9" s="10" t="str">
        <f t="shared" si="7"/>
        <v>X</v>
      </c>
      <c r="AL9" s="10" t="str">
        <f t="shared" si="7"/>
        <v>X</v>
      </c>
      <c r="AM9" s="10" t="str">
        <f t="shared" si="7"/>
        <v>X</v>
      </c>
      <c r="AN9" s="10">
        <f t="shared" si="7"/>
      </c>
      <c r="AO9" s="10">
        <f t="shared" si="7"/>
      </c>
      <c r="AP9" s="10">
        <f t="shared" si="7"/>
      </c>
      <c r="AQ9" s="10">
        <f t="shared" si="7"/>
      </c>
      <c r="AR9" s="10">
        <f t="shared" si="7"/>
      </c>
      <c r="AS9" s="10">
        <f t="shared" si="7"/>
      </c>
      <c r="AT9" s="10">
        <f t="shared" si="8"/>
      </c>
      <c r="AU9" s="10">
        <f t="shared" si="8"/>
      </c>
      <c r="AV9" s="10">
        <f t="shared" si="8"/>
      </c>
      <c r="AW9" s="10">
        <f t="shared" si="8"/>
      </c>
      <c r="AX9" s="10">
        <f t="shared" si="8"/>
      </c>
      <c r="AY9" s="10">
        <f t="shared" si="8"/>
      </c>
      <c r="AZ9" s="10">
        <f t="shared" si="8"/>
      </c>
      <c r="BA9" s="10">
        <f t="shared" si="8"/>
      </c>
      <c r="BB9" s="10">
        <f t="shared" si="8"/>
      </c>
      <c r="BC9" s="10">
        <f t="shared" si="8"/>
      </c>
      <c r="BD9" s="13">
        <f t="shared" si="8"/>
      </c>
      <c r="BF9" s="6">
        <f t="shared" si="9"/>
        <v>22</v>
      </c>
      <c r="BG9" s="6">
        <f t="shared" si="10"/>
        <v>114</v>
      </c>
    </row>
    <row r="10" spans="1:59" ht="12.75" customHeight="1">
      <c r="A10" s="19" t="s">
        <v>28</v>
      </c>
      <c r="B10" s="52">
        <v>200</v>
      </c>
      <c r="C10" s="53">
        <v>27</v>
      </c>
      <c r="D10" s="53">
        <v>15</v>
      </c>
      <c r="E10" s="22"/>
      <c r="F10" s="20"/>
      <c r="G10" s="22"/>
      <c r="H10" s="23"/>
      <c r="I10" s="10">
        <f t="shared" si="4"/>
      </c>
      <c r="J10" s="10">
        <f t="shared" si="4"/>
      </c>
      <c r="K10" s="10">
        <f t="shared" si="4"/>
      </c>
      <c r="L10" s="10">
        <f t="shared" si="4"/>
      </c>
      <c r="M10" s="10">
        <f t="shared" si="4"/>
      </c>
      <c r="N10" s="10">
        <f t="shared" si="4"/>
      </c>
      <c r="O10" s="10">
        <f t="shared" si="4"/>
      </c>
      <c r="P10" s="10">
        <f t="shared" si="4"/>
      </c>
      <c r="Q10" s="10">
        <f t="shared" si="4"/>
      </c>
      <c r="R10" s="10">
        <f t="shared" si="4"/>
      </c>
      <c r="S10" s="10">
        <f t="shared" si="5"/>
      </c>
      <c r="T10" s="10">
        <f t="shared" si="5"/>
      </c>
      <c r="U10" s="10" t="str">
        <f t="shared" si="5"/>
        <v>X</v>
      </c>
      <c r="V10" s="10" t="str">
        <f t="shared" si="5"/>
        <v>X</v>
      </c>
      <c r="W10" s="10" t="str">
        <f t="shared" si="5"/>
        <v>X</v>
      </c>
      <c r="X10" s="10" t="str">
        <f t="shared" si="5"/>
        <v>X</v>
      </c>
      <c r="Y10" s="10" t="str">
        <f t="shared" si="5"/>
        <v>X</v>
      </c>
      <c r="Z10" s="12" t="str">
        <f t="shared" si="6"/>
        <v>X</v>
      </c>
      <c r="AA10" s="10" t="str">
        <f t="shared" si="6"/>
        <v>X</v>
      </c>
      <c r="AB10" s="10" t="str">
        <f t="shared" si="6"/>
        <v>X</v>
      </c>
      <c r="AC10" s="10" t="str">
        <f t="shared" si="6"/>
        <v>X</v>
      </c>
      <c r="AD10" s="10" t="str">
        <f t="shared" si="6"/>
        <v>X</v>
      </c>
      <c r="AE10" s="10" t="str">
        <f t="shared" si="6"/>
        <v>X</v>
      </c>
      <c r="AF10" s="10" t="str">
        <f t="shared" si="6"/>
        <v>X</v>
      </c>
      <c r="AG10" s="10" t="str">
        <f t="shared" si="6"/>
        <v>X</v>
      </c>
      <c r="AH10" s="10" t="str">
        <f t="shared" si="6"/>
        <v>X</v>
      </c>
      <c r="AI10" s="10" t="str">
        <f t="shared" si="6"/>
        <v>X</v>
      </c>
      <c r="AJ10" s="10" t="str">
        <f t="shared" si="7"/>
        <v>X</v>
      </c>
      <c r="AK10" s="10" t="str">
        <f t="shared" si="7"/>
        <v>X</v>
      </c>
      <c r="AL10" s="10" t="str">
        <f t="shared" si="7"/>
        <v>X</v>
      </c>
      <c r="AM10" s="10" t="str">
        <f t="shared" si="7"/>
        <v>X</v>
      </c>
      <c r="AN10" s="10" t="str">
        <f t="shared" si="7"/>
        <v>X</v>
      </c>
      <c r="AO10" s="10">
        <f t="shared" si="7"/>
      </c>
      <c r="AP10" s="10">
        <f t="shared" si="7"/>
      </c>
      <c r="AQ10" s="10">
        <f t="shared" si="7"/>
      </c>
      <c r="AR10" s="10">
        <f t="shared" si="7"/>
      </c>
      <c r="AS10" s="10">
        <f t="shared" si="7"/>
      </c>
      <c r="AT10" s="10">
        <f t="shared" si="8"/>
      </c>
      <c r="AU10" s="10">
        <f t="shared" si="8"/>
      </c>
      <c r="AV10" s="10">
        <f t="shared" si="8"/>
      </c>
      <c r="AW10" s="10">
        <f t="shared" si="8"/>
      </c>
      <c r="AX10" s="10">
        <f t="shared" si="8"/>
      </c>
      <c r="AY10" s="10">
        <f t="shared" si="8"/>
      </c>
      <c r="AZ10" s="10">
        <f t="shared" si="8"/>
      </c>
      <c r="BA10" s="10">
        <f t="shared" si="8"/>
      </c>
      <c r="BB10" s="10">
        <f t="shared" si="8"/>
      </c>
      <c r="BC10" s="10">
        <f t="shared" si="8"/>
      </c>
      <c r="BD10" s="13">
        <f t="shared" si="8"/>
      </c>
      <c r="BF10" s="6">
        <f t="shared" si="9"/>
        <v>27</v>
      </c>
      <c r="BG10" s="6">
        <f t="shared" si="10"/>
        <v>115</v>
      </c>
    </row>
    <row r="11" spans="1:59" ht="12.75" customHeight="1">
      <c r="A11" s="19" t="s">
        <v>26</v>
      </c>
      <c r="B11" s="52">
        <v>48</v>
      </c>
      <c r="C11" s="53">
        <v>6</v>
      </c>
      <c r="D11" s="53">
        <v>17</v>
      </c>
      <c r="E11" s="22"/>
      <c r="F11" s="20"/>
      <c r="G11" s="22"/>
      <c r="H11" s="23"/>
      <c r="I11" s="10">
        <f t="shared" si="4"/>
      </c>
      <c r="J11" s="10">
        <f t="shared" si="4"/>
      </c>
      <c r="K11" s="10">
        <f t="shared" si="4"/>
      </c>
      <c r="L11" s="10">
        <f t="shared" si="4"/>
      </c>
      <c r="M11" s="10">
        <f t="shared" si="4"/>
      </c>
      <c r="N11" s="10">
        <f t="shared" si="4"/>
      </c>
      <c r="O11" s="10">
        <f t="shared" si="4"/>
      </c>
      <c r="P11" s="10">
        <f t="shared" si="4"/>
      </c>
      <c r="Q11" s="10">
        <f t="shared" si="4"/>
      </c>
      <c r="R11" s="10">
        <f t="shared" si="4"/>
      </c>
      <c r="S11" s="10">
        <f t="shared" si="5"/>
      </c>
      <c r="T11" s="10">
        <f t="shared" si="5"/>
      </c>
      <c r="U11" s="10">
        <f t="shared" si="5"/>
      </c>
      <c r="V11" s="10">
        <f t="shared" si="5"/>
      </c>
      <c r="W11" s="10">
        <f t="shared" si="5"/>
      </c>
      <c r="X11" s="10">
        <f t="shared" si="5"/>
      </c>
      <c r="Y11" s="10">
        <f t="shared" si="5"/>
      </c>
      <c r="Z11" s="12">
        <f t="shared" si="6"/>
      </c>
      <c r="AA11" s="10">
        <f t="shared" si="6"/>
      </c>
      <c r="AB11" s="10">
        <f t="shared" si="6"/>
      </c>
      <c r="AC11" s="10">
        <f t="shared" si="6"/>
      </c>
      <c r="AD11" s="10">
        <f t="shared" si="6"/>
      </c>
      <c r="AE11" s="10" t="str">
        <f t="shared" si="6"/>
        <v>X</v>
      </c>
      <c r="AF11" s="10" t="str">
        <f t="shared" si="6"/>
        <v>X</v>
      </c>
      <c r="AG11" s="10" t="str">
        <f t="shared" si="6"/>
        <v>X</v>
      </c>
      <c r="AH11" s="10" t="str">
        <f t="shared" si="6"/>
        <v>X</v>
      </c>
      <c r="AI11" s="10" t="str">
        <f t="shared" si="6"/>
        <v>X</v>
      </c>
      <c r="AJ11" s="10" t="str">
        <f t="shared" si="7"/>
        <v>X</v>
      </c>
      <c r="AK11" s="10" t="str">
        <f t="shared" si="7"/>
        <v>X</v>
      </c>
      <c r="AL11" s="10" t="str">
        <f t="shared" si="7"/>
        <v>X</v>
      </c>
      <c r="AM11" s="10" t="str">
        <f t="shared" si="7"/>
        <v>X</v>
      </c>
      <c r="AN11" s="10" t="str">
        <f t="shared" si="7"/>
        <v>X</v>
      </c>
      <c r="AO11" s="10" t="str">
        <f t="shared" si="7"/>
        <v>X</v>
      </c>
      <c r="AP11" s="10" t="str">
        <f t="shared" si="7"/>
        <v>X</v>
      </c>
      <c r="AQ11" s="10">
        <f t="shared" si="7"/>
      </c>
      <c r="AR11" s="10">
        <f t="shared" si="7"/>
      </c>
      <c r="AS11" s="10">
        <f t="shared" si="7"/>
      </c>
      <c r="AT11" s="10">
        <f t="shared" si="8"/>
      </c>
      <c r="AU11" s="10">
        <f t="shared" si="8"/>
      </c>
      <c r="AV11" s="10">
        <f t="shared" si="8"/>
      </c>
      <c r="AW11" s="10">
        <f t="shared" si="8"/>
      </c>
      <c r="AX11" s="10">
        <f t="shared" si="8"/>
      </c>
      <c r="AY11" s="10">
        <f t="shared" si="8"/>
      </c>
      <c r="AZ11" s="10">
        <f t="shared" si="8"/>
      </c>
      <c r="BA11" s="10">
        <f t="shared" si="8"/>
      </c>
      <c r="BB11" s="10">
        <f t="shared" si="8"/>
      </c>
      <c r="BC11" s="10">
        <f t="shared" si="8"/>
      </c>
      <c r="BD11" s="13">
        <f t="shared" si="8"/>
      </c>
      <c r="BF11" s="6">
        <f t="shared" si="9"/>
        <v>106</v>
      </c>
      <c r="BG11" s="6">
        <f t="shared" si="10"/>
        <v>117</v>
      </c>
    </row>
    <row r="12" spans="1:59" ht="12.75" customHeight="1">
      <c r="A12" s="19" t="s">
        <v>19</v>
      </c>
      <c r="B12" s="52">
        <v>100</v>
      </c>
      <c r="C12" s="53">
        <v>2</v>
      </c>
      <c r="D12" s="53">
        <v>18</v>
      </c>
      <c r="E12" s="22"/>
      <c r="F12" s="20"/>
      <c r="G12" s="22"/>
      <c r="H12" s="23"/>
      <c r="I12" s="10">
        <f t="shared" si="4"/>
      </c>
      <c r="J12" s="10">
        <f t="shared" si="4"/>
      </c>
      <c r="K12" s="10">
        <f t="shared" si="4"/>
      </c>
      <c r="L12" s="10">
        <f t="shared" si="4"/>
      </c>
      <c r="M12" s="10">
        <f t="shared" si="4"/>
      </c>
      <c r="N12" s="10">
        <f t="shared" si="4"/>
      </c>
      <c r="O12" s="10">
        <f t="shared" si="4"/>
      </c>
      <c r="P12" s="10">
        <f t="shared" si="4"/>
      </c>
      <c r="Q12" s="10">
        <f t="shared" si="4"/>
      </c>
      <c r="R12" s="10">
        <f t="shared" si="4"/>
      </c>
      <c r="S12" s="10">
        <f t="shared" si="5"/>
      </c>
      <c r="T12" s="10">
        <f t="shared" si="5"/>
      </c>
      <c r="U12" s="10">
        <f t="shared" si="5"/>
      </c>
      <c r="V12" s="10">
        <f t="shared" si="5"/>
      </c>
      <c r="W12" s="10">
        <f t="shared" si="5"/>
      </c>
      <c r="X12" s="10">
        <f t="shared" si="5"/>
      </c>
      <c r="Y12" s="10">
        <f t="shared" si="5"/>
      </c>
      <c r="Z12" s="12">
        <f t="shared" si="6"/>
      </c>
      <c r="AA12" s="10" t="str">
        <f t="shared" si="6"/>
        <v>X</v>
      </c>
      <c r="AB12" s="10" t="str">
        <f t="shared" si="6"/>
        <v>X</v>
      </c>
      <c r="AC12" s="10" t="str">
        <f t="shared" si="6"/>
        <v>X</v>
      </c>
      <c r="AD12" s="10" t="str">
        <f t="shared" si="6"/>
        <v>X</v>
      </c>
      <c r="AE12" s="10" t="str">
        <f t="shared" si="6"/>
        <v>X</v>
      </c>
      <c r="AF12" s="10" t="str">
        <f t="shared" si="6"/>
        <v>X</v>
      </c>
      <c r="AG12" s="10" t="str">
        <f t="shared" si="6"/>
        <v>X</v>
      </c>
      <c r="AH12" s="10" t="str">
        <f t="shared" si="6"/>
        <v>X</v>
      </c>
      <c r="AI12" s="10" t="str">
        <f t="shared" si="6"/>
        <v>X</v>
      </c>
      <c r="AJ12" s="10" t="str">
        <f t="shared" si="7"/>
        <v>X</v>
      </c>
      <c r="AK12" s="10" t="str">
        <f t="shared" si="7"/>
        <v>X</v>
      </c>
      <c r="AL12" s="10" t="str">
        <f t="shared" si="7"/>
        <v>X</v>
      </c>
      <c r="AM12" s="10" t="str">
        <f t="shared" si="7"/>
        <v>X</v>
      </c>
      <c r="AN12" s="10" t="str">
        <f t="shared" si="7"/>
        <v>X</v>
      </c>
      <c r="AO12" s="10" t="str">
        <f t="shared" si="7"/>
        <v>X</v>
      </c>
      <c r="AP12" s="10" t="str">
        <f t="shared" si="7"/>
        <v>X</v>
      </c>
      <c r="AQ12" s="10" t="str">
        <f t="shared" si="7"/>
        <v>X</v>
      </c>
      <c r="AR12" s="10">
        <f t="shared" si="7"/>
      </c>
      <c r="AS12" s="10">
        <f t="shared" si="7"/>
      </c>
      <c r="AT12" s="10">
        <f t="shared" si="8"/>
      </c>
      <c r="AU12" s="10">
        <f t="shared" si="8"/>
      </c>
      <c r="AV12" s="10">
        <f t="shared" si="8"/>
      </c>
      <c r="AW12" s="10">
        <f t="shared" si="8"/>
      </c>
      <c r="AX12" s="10">
        <f t="shared" si="8"/>
      </c>
      <c r="AY12" s="10">
        <f t="shared" si="8"/>
      </c>
      <c r="AZ12" s="10">
        <f t="shared" si="8"/>
      </c>
      <c r="BA12" s="10">
        <f t="shared" si="8"/>
      </c>
      <c r="BB12" s="10">
        <f t="shared" si="8"/>
      </c>
      <c r="BC12" s="10">
        <f t="shared" si="8"/>
      </c>
      <c r="BD12" s="13">
        <f t="shared" si="8"/>
      </c>
      <c r="BF12" s="6">
        <f t="shared" si="9"/>
        <v>102</v>
      </c>
      <c r="BG12" s="6">
        <f t="shared" si="10"/>
        <v>118</v>
      </c>
    </row>
    <row r="13" spans="1:59" ht="12.75" customHeight="1">
      <c r="A13" s="19" t="s">
        <v>6</v>
      </c>
      <c r="B13" s="52">
        <v>75</v>
      </c>
      <c r="C13" s="53">
        <v>9</v>
      </c>
      <c r="D13" s="53">
        <v>23</v>
      </c>
      <c r="E13" s="22"/>
      <c r="F13" s="20"/>
      <c r="G13" s="22"/>
      <c r="H13" s="23"/>
      <c r="I13" s="10">
        <f t="shared" si="4"/>
      </c>
      <c r="J13" s="10">
        <f t="shared" si="4"/>
      </c>
      <c r="K13" s="10">
        <f t="shared" si="4"/>
      </c>
      <c r="L13" s="10">
        <f t="shared" si="4"/>
      </c>
      <c r="M13" s="10">
        <f t="shared" si="4"/>
      </c>
      <c r="N13" s="10">
        <f t="shared" si="4"/>
      </c>
      <c r="O13" s="10">
        <f t="shared" si="4"/>
      </c>
      <c r="P13" s="10">
        <f t="shared" si="4"/>
      </c>
      <c r="Q13" s="10">
        <f t="shared" si="4"/>
      </c>
      <c r="R13" s="10">
        <f t="shared" si="4"/>
      </c>
      <c r="S13" s="10">
        <f t="shared" si="5"/>
      </c>
      <c r="T13" s="10">
        <f t="shared" si="5"/>
      </c>
      <c r="U13" s="10">
        <f t="shared" si="5"/>
      </c>
      <c r="V13" s="10">
        <f t="shared" si="5"/>
      </c>
      <c r="W13" s="10">
        <f t="shared" si="5"/>
      </c>
      <c r="X13" s="10">
        <f t="shared" si="5"/>
      </c>
      <c r="Y13" s="10">
        <f t="shared" si="5"/>
      </c>
      <c r="Z13" s="12">
        <f t="shared" si="6"/>
      </c>
      <c r="AA13" s="10">
        <f t="shared" si="6"/>
      </c>
      <c r="AB13" s="10">
        <f t="shared" si="6"/>
      </c>
      <c r="AC13" s="10">
        <f t="shared" si="6"/>
      </c>
      <c r="AD13" s="10">
        <f t="shared" si="6"/>
      </c>
      <c r="AE13" s="10">
        <f t="shared" si="6"/>
      </c>
      <c r="AF13" s="10">
        <f t="shared" si="6"/>
      </c>
      <c r="AG13" s="10">
        <f t="shared" si="6"/>
      </c>
      <c r="AH13" s="10" t="str">
        <f t="shared" si="6"/>
        <v>X</v>
      </c>
      <c r="AI13" s="10" t="str">
        <f t="shared" si="6"/>
        <v>X</v>
      </c>
      <c r="AJ13" s="10" t="str">
        <f t="shared" si="7"/>
        <v>X</v>
      </c>
      <c r="AK13" s="10" t="str">
        <f t="shared" si="7"/>
        <v>X</v>
      </c>
      <c r="AL13" s="10" t="str">
        <f t="shared" si="7"/>
        <v>X</v>
      </c>
      <c r="AM13" s="10" t="str">
        <f t="shared" si="7"/>
        <v>X</v>
      </c>
      <c r="AN13" s="10" t="str">
        <f t="shared" si="7"/>
        <v>X</v>
      </c>
      <c r="AO13" s="10" t="str">
        <f t="shared" si="7"/>
        <v>X</v>
      </c>
      <c r="AP13" s="10" t="str">
        <f t="shared" si="7"/>
        <v>X</v>
      </c>
      <c r="AQ13" s="10" t="str">
        <f t="shared" si="7"/>
        <v>X</v>
      </c>
      <c r="AR13" s="10" t="str">
        <f t="shared" si="7"/>
        <v>X</v>
      </c>
      <c r="AS13" s="10" t="str">
        <f t="shared" si="7"/>
        <v>X</v>
      </c>
      <c r="AT13" s="10" t="str">
        <f t="shared" si="8"/>
        <v>X</v>
      </c>
      <c r="AU13" s="10" t="str">
        <f t="shared" si="8"/>
        <v>X</v>
      </c>
      <c r="AV13" s="10" t="str">
        <f t="shared" si="8"/>
        <v>X</v>
      </c>
      <c r="AW13" s="10">
        <f t="shared" si="8"/>
      </c>
      <c r="AX13" s="10">
        <f t="shared" si="8"/>
      </c>
      <c r="AY13" s="10">
        <f t="shared" si="8"/>
      </c>
      <c r="AZ13" s="10">
        <f t="shared" si="8"/>
      </c>
      <c r="BA13" s="10">
        <f t="shared" si="8"/>
      </c>
      <c r="BB13" s="10">
        <f t="shared" si="8"/>
      </c>
      <c r="BC13" s="10">
        <f t="shared" si="8"/>
      </c>
      <c r="BD13" s="13">
        <f t="shared" si="8"/>
      </c>
      <c r="BF13" s="6">
        <f t="shared" si="9"/>
        <v>109</v>
      </c>
      <c r="BG13" s="6">
        <f t="shared" si="10"/>
        <v>123</v>
      </c>
    </row>
    <row r="14" spans="1:59" ht="12.75" customHeight="1">
      <c r="A14" s="19" t="s">
        <v>20</v>
      </c>
      <c r="B14" s="52">
        <v>250</v>
      </c>
      <c r="C14" s="53">
        <v>3</v>
      </c>
      <c r="D14" s="53">
        <v>24</v>
      </c>
      <c r="E14" s="22"/>
      <c r="F14" s="20"/>
      <c r="G14" s="22"/>
      <c r="H14" s="23"/>
      <c r="I14" s="10">
        <f t="shared" si="4"/>
      </c>
      <c r="J14" s="10">
        <f t="shared" si="4"/>
      </c>
      <c r="K14" s="10">
        <f t="shared" si="4"/>
      </c>
      <c r="L14" s="10">
        <f t="shared" si="4"/>
      </c>
      <c r="M14" s="10">
        <f t="shared" si="4"/>
      </c>
      <c r="N14" s="10">
        <f t="shared" si="4"/>
      </c>
      <c r="O14" s="10">
        <f t="shared" si="4"/>
      </c>
      <c r="P14" s="10">
        <f t="shared" si="4"/>
      </c>
      <c r="Q14" s="10">
        <f t="shared" si="4"/>
      </c>
      <c r="R14" s="10">
        <f t="shared" si="4"/>
      </c>
      <c r="S14" s="10">
        <f t="shared" si="5"/>
      </c>
      <c r="T14" s="10">
        <f t="shared" si="5"/>
      </c>
      <c r="U14" s="10">
        <f t="shared" si="5"/>
      </c>
      <c r="V14" s="10">
        <f t="shared" si="5"/>
      </c>
      <c r="W14" s="10">
        <f t="shared" si="5"/>
      </c>
      <c r="X14" s="10">
        <f t="shared" si="5"/>
      </c>
      <c r="Y14" s="10">
        <f t="shared" si="5"/>
      </c>
      <c r="Z14" s="12">
        <f t="shared" si="6"/>
      </c>
      <c r="AA14" s="10">
        <f t="shared" si="6"/>
      </c>
      <c r="AB14" s="10" t="str">
        <f t="shared" si="6"/>
        <v>X</v>
      </c>
      <c r="AC14" s="10" t="str">
        <f t="shared" si="6"/>
        <v>X</v>
      </c>
      <c r="AD14" s="10" t="str">
        <f t="shared" si="6"/>
        <v>X</v>
      </c>
      <c r="AE14" s="10" t="str">
        <f t="shared" si="6"/>
        <v>X</v>
      </c>
      <c r="AF14" s="10" t="str">
        <f t="shared" si="6"/>
        <v>X</v>
      </c>
      <c r="AG14" s="10" t="str">
        <f t="shared" si="6"/>
        <v>X</v>
      </c>
      <c r="AH14" s="10" t="str">
        <f t="shared" si="6"/>
        <v>X</v>
      </c>
      <c r="AI14" s="10" t="str">
        <f t="shared" si="6"/>
        <v>X</v>
      </c>
      <c r="AJ14" s="10" t="str">
        <f t="shared" si="7"/>
        <v>X</v>
      </c>
      <c r="AK14" s="10" t="str">
        <f t="shared" si="7"/>
        <v>X</v>
      </c>
      <c r="AL14" s="10" t="str">
        <f t="shared" si="7"/>
        <v>X</v>
      </c>
      <c r="AM14" s="10" t="str">
        <f t="shared" si="7"/>
        <v>X</v>
      </c>
      <c r="AN14" s="10" t="str">
        <f t="shared" si="7"/>
        <v>X</v>
      </c>
      <c r="AO14" s="10" t="str">
        <f t="shared" si="7"/>
        <v>X</v>
      </c>
      <c r="AP14" s="10" t="str">
        <f t="shared" si="7"/>
        <v>X</v>
      </c>
      <c r="AQ14" s="10" t="str">
        <f t="shared" si="7"/>
        <v>X</v>
      </c>
      <c r="AR14" s="10" t="str">
        <f t="shared" si="7"/>
        <v>X</v>
      </c>
      <c r="AS14" s="10" t="str">
        <f t="shared" si="7"/>
        <v>X</v>
      </c>
      <c r="AT14" s="10" t="str">
        <f t="shared" si="8"/>
        <v>X</v>
      </c>
      <c r="AU14" s="10" t="str">
        <f t="shared" si="8"/>
        <v>X</v>
      </c>
      <c r="AV14" s="10" t="str">
        <f t="shared" si="8"/>
        <v>X</v>
      </c>
      <c r="AW14" s="10" t="str">
        <f t="shared" si="8"/>
        <v>X</v>
      </c>
      <c r="AX14" s="10">
        <f t="shared" si="8"/>
      </c>
      <c r="AY14" s="10">
        <f t="shared" si="8"/>
      </c>
      <c r="AZ14" s="10">
        <f t="shared" si="8"/>
      </c>
      <c r="BA14" s="10">
        <f t="shared" si="8"/>
      </c>
      <c r="BB14" s="10">
        <f t="shared" si="8"/>
      </c>
      <c r="BC14" s="10">
        <f t="shared" si="8"/>
      </c>
      <c r="BD14" s="13">
        <f t="shared" si="8"/>
      </c>
      <c r="BF14" s="6">
        <f t="shared" si="9"/>
        <v>103</v>
      </c>
      <c r="BG14" s="6">
        <f t="shared" si="10"/>
        <v>124</v>
      </c>
    </row>
    <row r="15" spans="1:59" ht="12.75" customHeight="1">
      <c r="A15" s="19" t="s">
        <v>21</v>
      </c>
      <c r="B15" s="52">
        <v>150</v>
      </c>
      <c r="C15" s="53">
        <v>12</v>
      </c>
      <c r="D15" s="53">
        <v>24</v>
      </c>
      <c r="E15" s="22"/>
      <c r="F15" s="20"/>
      <c r="G15" s="22"/>
      <c r="H15" s="23"/>
      <c r="I15" s="10">
        <f t="shared" si="4"/>
      </c>
      <c r="J15" s="10">
        <f t="shared" si="4"/>
      </c>
      <c r="K15" s="10">
        <f t="shared" si="4"/>
      </c>
      <c r="L15" s="10">
        <f t="shared" si="4"/>
      </c>
      <c r="M15" s="10">
        <f t="shared" si="4"/>
      </c>
      <c r="N15" s="10">
        <f t="shared" si="4"/>
      </c>
      <c r="O15" s="10">
        <f t="shared" si="4"/>
      </c>
      <c r="P15" s="10">
        <f t="shared" si="4"/>
      </c>
      <c r="Q15" s="10">
        <f t="shared" si="4"/>
      </c>
      <c r="R15" s="10">
        <f t="shared" si="4"/>
      </c>
      <c r="S15" s="10">
        <f t="shared" si="5"/>
      </c>
      <c r="T15" s="10">
        <f t="shared" si="5"/>
      </c>
      <c r="U15" s="10">
        <f t="shared" si="5"/>
      </c>
      <c r="V15" s="10">
        <f t="shared" si="5"/>
      </c>
      <c r="W15" s="10">
        <f t="shared" si="5"/>
      </c>
      <c r="X15" s="10">
        <f t="shared" si="5"/>
      </c>
      <c r="Y15" s="10">
        <f t="shared" si="5"/>
      </c>
      <c r="Z15" s="12">
        <f t="shared" si="6"/>
      </c>
      <c r="AA15" s="10">
        <f t="shared" si="6"/>
      </c>
      <c r="AB15" s="10">
        <f t="shared" si="6"/>
      </c>
      <c r="AC15" s="10">
        <f t="shared" si="6"/>
      </c>
      <c r="AD15" s="10">
        <f t="shared" si="6"/>
      </c>
      <c r="AE15" s="10">
        <f t="shared" si="6"/>
      </c>
      <c r="AF15" s="10">
        <f t="shared" si="6"/>
      </c>
      <c r="AG15" s="10">
        <f t="shared" si="6"/>
      </c>
      <c r="AH15" s="10">
        <f t="shared" si="6"/>
      </c>
      <c r="AI15" s="10">
        <f t="shared" si="6"/>
      </c>
      <c r="AJ15" s="10">
        <f t="shared" si="7"/>
      </c>
      <c r="AK15" s="10" t="str">
        <f t="shared" si="7"/>
        <v>X</v>
      </c>
      <c r="AL15" s="10" t="str">
        <f t="shared" si="7"/>
        <v>X</v>
      </c>
      <c r="AM15" s="10" t="str">
        <f t="shared" si="7"/>
        <v>X</v>
      </c>
      <c r="AN15" s="10" t="str">
        <f t="shared" si="7"/>
        <v>X</v>
      </c>
      <c r="AO15" s="10" t="str">
        <f t="shared" si="7"/>
        <v>X</v>
      </c>
      <c r="AP15" s="10" t="str">
        <f t="shared" si="7"/>
        <v>X</v>
      </c>
      <c r="AQ15" s="10" t="str">
        <f t="shared" si="7"/>
        <v>X</v>
      </c>
      <c r="AR15" s="10" t="str">
        <f t="shared" si="7"/>
        <v>X</v>
      </c>
      <c r="AS15" s="10" t="str">
        <f t="shared" si="7"/>
        <v>X</v>
      </c>
      <c r="AT15" s="10" t="str">
        <f t="shared" si="8"/>
        <v>X</v>
      </c>
      <c r="AU15" s="10" t="str">
        <f t="shared" si="8"/>
        <v>X</v>
      </c>
      <c r="AV15" s="10" t="str">
        <f t="shared" si="8"/>
        <v>X</v>
      </c>
      <c r="AW15" s="10" t="str">
        <f t="shared" si="8"/>
        <v>X</v>
      </c>
      <c r="AX15" s="10">
        <f t="shared" si="8"/>
      </c>
      <c r="AY15" s="10">
        <f t="shared" si="8"/>
      </c>
      <c r="AZ15" s="10">
        <f t="shared" si="8"/>
      </c>
      <c r="BA15" s="10">
        <f t="shared" si="8"/>
      </c>
      <c r="BB15" s="10">
        <f t="shared" si="8"/>
      </c>
      <c r="BC15" s="10">
        <f t="shared" si="8"/>
      </c>
      <c r="BD15" s="13">
        <f t="shared" si="8"/>
      </c>
      <c r="BF15" s="6">
        <f t="shared" si="9"/>
        <v>112</v>
      </c>
      <c r="BG15" s="6">
        <f t="shared" si="10"/>
        <v>124</v>
      </c>
    </row>
    <row r="16" spans="1:59" ht="12.75" customHeight="1">
      <c r="A16" s="19" t="s">
        <v>30</v>
      </c>
      <c r="B16" s="52">
        <v>40</v>
      </c>
      <c r="C16" s="53">
        <v>9</v>
      </c>
      <c r="D16" s="53">
        <v>25</v>
      </c>
      <c r="E16" s="22"/>
      <c r="F16" s="20"/>
      <c r="G16" s="22"/>
      <c r="H16" s="23"/>
      <c r="I16" s="10">
        <f aca="true" t="shared" si="11" ref="I16:R28">IF($C16&gt;0,IF($D16&gt;0,IF($C16&gt;=$D16,IF(I$4&gt;=$C16,IF($H16&gt;0,IF(I$4=$H16,"P","X"),"X"),""),""),""),"")</f>
      </c>
      <c r="J16" s="10">
        <f t="shared" si="11"/>
      </c>
      <c r="K16" s="10">
        <f t="shared" si="11"/>
      </c>
      <c r="L16" s="10">
        <f t="shared" si="11"/>
      </c>
      <c r="M16" s="10">
        <f t="shared" si="11"/>
      </c>
      <c r="N16" s="10">
        <f t="shared" si="11"/>
      </c>
      <c r="O16" s="10">
        <f t="shared" si="11"/>
      </c>
      <c r="P16" s="10">
        <f t="shared" si="11"/>
      </c>
      <c r="Q16" s="10">
        <f t="shared" si="11"/>
      </c>
      <c r="R16" s="10">
        <f t="shared" si="11"/>
      </c>
      <c r="S16" s="10">
        <f aca="true" t="shared" si="12" ref="S16:Y28">IF($C16&gt;0,IF($D16&gt;0,IF($C16&gt;=$D16,IF(S$4&gt;=$C16,IF($H16&gt;0,IF(S$4=$H16,"P","X"),"X"),""),""),""),"")</f>
      </c>
      <c r="T16" s="10">
        <f t="shared" si="12"/>
      </c>
      <c r="U16" s="10">
        <f t="shared" si="12"/>
      </c>
      <c r="V16" s="10">
        <f t="shared" si="12"/>
      </c>
      <c r="W16" s="10">
        <f t="shared" si="12"/>
      </c>
      <c r="X16" s="10">
        <f t="shared" si="12"/>
      </c>
      <c r="Y16" s="10">
        <f t="shared" si="12"/>
      </c>
      <c r="Z16" s="12">
        <f aca="true" t="shared" si="13" ref="Z16:AI28">IF(Z$4="","",IF($C16&gt;=$D16,IF(Z$4&lt;=$D16,IF($H16&gt;0,IF($H16=Z$4,"P","X"),"X"),""),IF(Z$4&gt;=$C16,IF(Z$4&lt;=$D16,IF($H16&gt;0,IF($H16=Z$4,"P","X"),"X"),""),"")))</f>
      </c>
      <c r="AA16" s="10">
        <f t="shared" si="13"/>
      </c>
      <c r="AB16" s="10">
        <f t="shared" si="13"/>
      </c>
      <c r="AC16" s="10">
        <f t="shared" si="13"/>
      </c>
      <c r="AD16" s="10">
        <f t="shared" si="13"/>
      </c>
      <c r="AE16" s="10">
        <f t="shared" si="13"/>
      </c>
      <c r="AF16" s="10">
        <f t="shared" si="13"/>
      </c>
      <c r="AG16" s="10">
        <f t="shared" si="13"/>
      </c>
      <c r="AH16" s="10" t="str">
        <f t="shared" si="13"/>
        <v>X</v>
      </c>
      <c r="AI16" s="10" t="str">
        <f t="shared" si="13"/>
        <v>X</v>
      </c>
      <c r="AJ16" s="10" t="str">
        <f aca="true" t="shared" si="14" ref="AJ16:AS28">IF(AJ$4="","",IF($C16&gt;=$D16,IF(AJ$4&lt;=$D16,IF($H16&gt;0,IF($H16=AJ$4,"P","X"),"X"),""),IF(AJ$4&gt;=$C16,IF(AJ$4&lt;=$D16,IF($H16&gt;0,IF($H16=AJ$4,"P","X"),"X"),""),"")))</f>
        <v>X</v>
      </c>
      <c r="AK16" s="10" t="str">
        <f t="shared" si="14"/>
        <v>X</v>
      </c>
      <c r="AL16" s="10" t="str">
        <f t="shared" si="14"/>
        <v>X</v>
      </c>
      <c r="AM16" s="10" t="str">
        <f t="shared" si="14"/>
        <v>X</v>
      </c>
      <c r="AN16" s="10" t="str">
        <f t="shared" si="14"/>
        <v>X</v>
      </c>
      <c r="AO16" s="10" t="str">
        <f t="shared" si="14"/>
        <v>X</v>
      </c>
      <c r="AP16" s="10" t="str">
        <f t="shared" si="14"/>
        <v>X</v>
      </c>
      <c r="AQ16" s="10" t="str">
        <f t="shared" si="14"/>
        <v>X</v>
      </c>
      <c r="AR16" s="10" t="str">
        <f t="shared" si="14"/>
        <v>X</v>
      </c>
      <c r="AS16" s="10" t="str">
        <f t="shared" si="14"/>
        <v>X</v>
      </c>
      <c r="AT16" s="10" t="str">
        <f aca="true" t="shared" si="15" ref="AT16:BD28">IF(AT$4="","",IF($C16&gt;=$D16,IF(AT$4&lt;=$D16,IF($H16&gt;0,IF($H16=AT$4,"P","X"),"X"),""),IF(AT$4&gt;=$C16,IF(AT$4&lt;=$D16,IF($H16&gt;0,IF($H16=AT$4,"P","X"),"X"),""),"")))</f>
        <v>X</v>
      </c>
      <c r="AU16" s="10" t="str">
        <f t="shared" si="15"/>
        <v>X</v>
      </c>
      <c r="AV16" s="10" t="str">
        <f t="shared" si="15"/>
        <v>X</v>
      </c>
      <c r="AW16" s="10" t="str">
        <f t="shared" si="15"/>
        <v>X</v>
      </c>
      <c r="AX16" s="10" t="str">
        <f t="shared" si="15"/>
        <v>X</v>
      </c>
      <c r="AY16" s="10">
        <f t="shared" si="15"/>
      </c>
      <c r="AZ16" s="10">
        <f t="shared" si="15"/>
      </c>
      <c r="BA16" s="10">
        <f t="shared" si="15"/>
      </c>
      <c r="BB16" s="10">
        <f t="shared" si="15"/>
      </c>
      <c r="BC16" s="10">
        <f t="shared" si="15"/>
      </c>
      <c r="BD16" s="13">
        <f t="shared" si="15"/>
      </c>
      <c r="BF16" s="6">
        <f t="shared" si="9"/>
        <v>109</v>
      </c>
      <c r="BG16" s="6">
        <f t="shared" si="10"/>
        <v>125</v>
      </c>
    </row>
    <row r="17" spans="1:59" ht="12.75" customHeight="1">
      <c r="A17" s="19" t="s">
        <v>7</v>
      </c>
      <c r="B17" s="52">
        <v>150</v>
      </c>
      <c r="C17" s="53">
        <v>13</v>
      </c>
      <c r="D17" s="53">
        <v>28</v>
      </c>
      <c r="E17" s="22"/>
      <c r="F17" s="20"/>
      <c r="G17" s="22"/>
      <c r="H17" s="23"/>
      <c r="I17" s="10">
        <f t="shared" si="11"/>
      </c>
      <c r="J17" s="10">
        <f t="shared" si="11"/>
      </c>
      <c r="K17" s="10">
        <f t="shared" si="11"/>
      </c>
      <c r="L17" s="10">
        <f t="shared" si="11"/>
      </c>
      <c r="M17" s="10">
        <f t="shared" si="11"/>
      </c>
      <c r="N17" s="10">
        <f t="shared" si="11"/>
      </c>
      <c r="O17" s="10">
        <f t="shared" si="11"/>
      </c>
      <c r="P17" s="10">
        <f t="shared" si="11"/>
      </c>
      <c r="Q17" s="10">
        <f t="shared" si="11"/>
      </c>
      <c r="R17" s="10">
        <f t="shared" si="11"/>
      </c>
      <c r="S17" s="10">
        <f t="shared" si="12"/>
      </c>
      <c r="T17" s="10">
        <f t="shared" si="12"/>
      </c>
      <c r="U17" s="10">
        <f t="shared" si="12"/>
      </c>
      <c r="V17" s="10">
        <f t="shared" si="12"/>
      </c>
      <c r="W17" s="10">
        <f t="shared" si="12"/>
      </c>
      <c r="X17" s="10">
        <f t="shared" si="12"/>
      </c>
      <c r="Y17" s="10">
        <f t="shared" si="12"/>
      </c>
      <c r="Z17" s="12">
        <f t="shared" si="13"/>
      </c>
      <c r="AA17" s="10">
        <f t="shared" si="13"/>
      </c>
      <c r="AB17" s="10">
        <f t="shared" si="13"/>
      </c>
      <c r="AC17" s="10">
        <f t="shared" si="13"/>
      </c>
      <c r="AD17" s="10">
        <f t="shared" si="13"/>
      </c>
      <c r="AE17" s="10">
        <f t="shared" si="13"/>
      </c>
      <c r="AF17" s="10">
        <f t="shared" si="13"/>
      </c>
      <c r="AG17" s="10">
        <f t="shared" si="13"/>
      </c>
      <c r="AH17" s="10">
        <f t="shared" si="13"/>
      </c>
      <c r="AI17" s="10">
        <f t="shared" si="13"/>
      </c>
      <c r="AJ17" s="10">
        <f t="shared" si="14"/>
      </c>
      <c r="AK17" s="10">
        <f t="shared" si="14"/>
      </c>
      <c r="AL17" s="10" t="str">
        <f t="shared" si="14"/>
        <v>X</v>
      </c>
      <c r="AM17" s="10" t="str">
        <f t="shared" si="14"/>
        <v>X</v>
      </c>
      <c r="AN17" s="10" t="str">
        <f t="shared" si="14"/>
        <v>X</v>
      </c>
      <c r="AO17" s="10" t="str">
        <f t="shared" si="14"/>
        <v>X</v>
      </c>
      <c r="AP17" s="10" t="str">
        <f t="shared" si="14"/>
        <v>X</v>
      </c>
      <c r="AQ17" s="10" t="str">
        <f t="shared" si="14"/>
        <v>X</v>
      </c>
      <c r="AR17" s="10" t="str">
        <f t="shared" si="14"/>
        <v>X</v>
      </c>
      <c r="AS17" s="10" t="str">
        <f t="shared" si="14"/>
        <v>X</v>
      </c>
      <c r="AT17" s="10" t="str">
        <f t="shared" si="15"/>
        <v>X</v>
      </c>
      <c r="AU17" s="10" t="str">
        <f t="shared" si="15"/>
        <v>X</v>
      </c>
      <c r="AV17" s="10" t="str">
        <f t="shared" si="15"/>
        <v>X</v>
      </c>
      <c r="AW17" s="10" t="str">
        <f t="shared" si="15"/>
        <v>X</v>
      </c>
      <c r="AX17" s="10" t="str">
        <f t="shared" si="15"/>
        <v>X</v>
      </c>
      <c r="AY17" s="10" t="str">
        <f t="shared" si="15"/>
        <v>X</v>
      </c>
      <c r="AZ17" s="10" t="str">
        <f t="shared" si="15"/>
        <v>X</v>
      </c>
      <c r="BA17" s="10" t="str">
        <f t="shared" si="15"/>
        <v>X</v>
      </c>
      <c r="BB17" s="10">
        <f t="shared" si="15"/>
      </c>
      <c r="BC17" s="10">
        <f t="shared" si="15"/>
      </c>
      <c r="BD17" s="13">
        <f t="shared" si="15"/>
      </c>
      <c r="BF17" s="6">
        <f t="shared" si="9"/>
        <v>113</v>
      </c>
      <c r="BG17" s="6">
        <f t="shared" si="10"/>
        <v>128</v>
      </c>
    </row>
    <row r="18" spans="1:59" ht="12.75" customHeight="1">
      <c r="A18" s="19" t="s">
        <v>22</v>
      </c>
      <c r="B18" s="52">
        <v>17</v>
      </c>
      <c r="C18" s="53">
        <v>16</v>
      </c>
      <c r="D18" s="53">
        <v>31</v>
      </c>
      <c r="E18" s="22"/>
      <c r="F18" s="20"/>
      <c r="G18" s="22"/>
      <c r="H18" s="23"/>
      <c r="I18" s="10">
        <f t="shared" si="11"/>
      </c>
      <c r="J18" s="10">
        <f t="shared" si="11"/>
      </c>
      <c r="K18" s="10">
        <f t="shared" si="11"/>
      </c>
      <c r="L18" s="10">
        <f t="shared" si="11"/>
      </c>
      <c r="M18" s="10">
        <f t="shared" si="11"/>
      </c>
      <c r="N18" s="10">
        <f t="shared" si="11"/>
      </c>
      <c r="O18" s="10">
        <f t="shared" si="11"/>
      </c>
      <c r="P18" s="10">
        <f t="shared" si="11"/>
      </c>
      <c r="Q18" s="10">
        <f t="shared" si="11"/>
      </c>
      <c r="R18" s="10">
        <f t="shared" si="11"/>
      </c>
      <c r="S18" s="10">
        <f t="shared" si="12"/>
      </c>
      <c r="T18" s="10">
        <f t="shared" si="12"/>
      </c>
      <c r="U18" s="10">
        <f t="shared" si="12"/>
      </c>
      <c r="V18" s="10">
        <f t="shared" si="12"/>
      </c>
      <c r="W18" s="10">
        <f t="shared" si="12"/>
      </c>
      <c r="X18" s="10">
        <f t="shared" si="12"/>
      </c>
      <c r="Y18" s="10">
        <f t="shared" si="12"/>
      </c>
      <c r="Z18" s="12">
        <f t="shared" si="13"/>
      </c>
      <c r="AA18" s="10">
        <f t="shared" si="13"/>
      </c>
      <c r="AB18" s="10">
        <f t="shared" si="13"/>
      </c>
      <c r="AC18" s="10">
        <f t="shared" si="13"/>
      </c>
      <c r="AD18" s="10">
        <f t="shared" si="13"/>
      </c>
      <c r="AE18" s="10">
        <f t="shared" si="13"/>
      </c>
      <c r="AF18" s="10">
        <f t="shared" si="13"/>
      </c>
      <c r="AG18" s="10">
        <f t="shared" si="13"/>
      </c>
      <c r="AH18" s="10">
        <f t="shared" si="13"/>
      </c>
      <c r="AI18" s="10">
        <f t="shared" si="13"/>
      </c>
      <c r="AJ18" s="10">
        <f t="shared" si="14"/>
      </c>
      <c r="AK18" s="10">
        <f t="shared" si="14"/>
      </c>
      <c r="AL18" s="10">
        <f t="shared" si="14"/>
      </c>
      <c r="AM18" s="10">
        <f t="shared" si="14"/>
      </c>
      <c r="AN18" s="10">
        <f t="shared" si="14"/>
      </c>
      <c r="AO18" s="10" t="str">
        <f t="shared" si="14"/>
        <v>X</v>
      </c>
      <c r="AP18" s="10" t="str">
        <f t="shared" si="14"/>
        <v>X</v>
      </c>
      <c r="AQ18" s="10" t="str">
        <f t="shared" si="14"/>
        <v>X</v>
      </c>
      <c r="AR18" s="10" t="str">
        <f t="shared" si="14"/>
        <v>X</v>
      </c>
      <c r="AS18" s="10" t="str">
        <f t="shared" si="14"/>
        <v>X</v>
      </c>
      <c r="AT18" s="10" t="str">
        <f t="shared" si="15"/>
        <v>X</v>
      </c>
      <c r="AU18" s="10" t="str">
        <f t="shared" si="15"/>
        <v>X</v>
      </c>
      <c r="AV18" s="10" t="str">
        <f t="shared" si="15"/>
        <v>X</v>
      </c>
      <c r="AW18" s="10" t="str">
        <f t="shared" si="15"/>
        <v>X</v>
      </c>
      <c r="AX18" s="10" t="str">
        <f t="shared" si="15"/>
        <v>X</v>
      </c>
      <c r="AY18" s="10" t="str">
        <f t="shared" si="15"/>
        <v>X</v>
      </c>
      <c r="AZ18" s="10" t="str">
        <f t="shared" si="15"/>
        <v>X</v>
      </c>
      <c r="BA18" s="10" t="str">
        <f t="shared" si="15"/>
        <v>X</v>
      </c>
      <c r="BB18" s="10" t="str">
        <f t="shared" si="15"/>
        <v>X</v>
      </c>
      <c r="BC18" s="10" t="str">
        <f t="shared" si="15"/>
        <v>X</v>
      </c>
      <c r="BD18" s="13" t="str">
        <f t="shared" si="15"/>
        <v>X</v>
      </c>
      <c r="BF18" s="6">
        <f t="shared" si="9"/>
        <v>116</v>
      </c>
      <c r="BG18" s="6">
        <f t="shared" si="10"/>
        <v>131</v>
      </c>
    </row>
    <row r="19" spans="1:59" ht="12.75" customHeight="1">
      <c r="A19" s="19" t="s">
        <v>29</v>
      </c>
      <c r="B19" s="52">
        <v>50</v>
      </c>
      <c r="C19" s="53">
        <v>18</v>
      </c>
      <c r="D19" s="53">
        <v>31</v>
      </c>
      <c r="E19" s="22"/>
      <c r="F19" s="20"/>
      <c r="G19" s="22"/>
      <c r="H19" s="23"/>
      <c r="I19" s="10">
        <f t="shared" si="11"/>
      </c>
      <c r="J19" s="10">
        <f t="shared" si="11"/>
      </c>
      <c r="K19" s="10">
        <f t="shared" si="11"/>
      </c>
      <c r="L19" s="10">
        <f t="shared" si="11"/>
      </c>
      <c r="M19" s="10">
        <f t="shared" si="11"/>
      </c>
      <c r="N19" s="10">
        <f t="shared" si="11"/>
      </c>
      <c r="O19" s="10">
        <f t="shared" si="11"/>
      </c>
      <c r="P19" s="10">
        <f t="shared" si="11"/>
      </c>
      <c r="Q19" s="10">
        <f t="shared" si="11"/>
      </c>
      <c r="R19" s="10">
        <f t="shared" si="11"/>
      </c>
      <c r="S19" s="10">
        <f t="shared" si="12"/>
      </c>
      <c r="T19" s="10">
        <f t="shared" si="12"/>
      </c>
      <c r="U19" s="10">
        <f t="shared" si="12"/>
      </c>
      <c r="V19" s="10">
        <f t="shared" si="12"/>
      </c>
      <c r="W19" s="10">
        <f t="shared" si="12"/>
      </c>
      <c r="X19" s="10">
        <f t="shared" si="12"/>
      </c>
      <c r="Y19" s="10">
        <f t="shared" si="12"/>
      </c>
      <c r="Z19" s="12">
        <f t="shared" si="13"/>
      </c>
      <c r="AA19" s="10">
        <f t="shared" si="13"/>
      </c>
      <c r="AB19" s="10">
        <f t="shared" si="13"/>
      </c>
      <c r="AC19" s="10">
        <f t="shared" si="13"/>
      </c>
      <c r="AD19" s="10">
        <f t="shared" si="13"/>
      </c>
      <c r="AE19" s="10">
        <f t="shared" si="13"/>
      </c>
      <c r="AF19" s="10">
        <f t="shared" si="13"/>
      </c>
      <c r="AG19" s="10">
        <f t="shared" si="13"/>
      </c>
      <c r="AH19" s="10">
        <f t="shared" si="13"/>
      </c>
      <c r="AI19" s="10">
        <f t="shared" si="13"/>
      </c>
      <c r="AJ19" s="10">
        <f t="shared" si="14"/>
      </c>
      <c r="AK19" s="10">
        <f t="shared" si="14"/>
      </c>
      <c r="AL19" s="10">
        <f t="shared" si="14"/>
      </c>
      <c r="AM19" s="10">
        <f t="shared" si="14"/>
      </c>
      <c r="AN19" s="10">
        <f t="shared" si="14"/>
      </c>
      <c r="AO19" s="10">
        <f t="shared" si="14"/>
      </c>
      <c r="AP19" s="10">
        <f t="shared" si="14"/>
      </c>
      <c r="AQ19" s="10" t="str">
        <f t="shared" si="14"/>
        <v>X</v>
      </c>
      <c r="AR19" s="10" t="str">
        <f t="shared" si="14"/>
        <v>X</v>
      </c>
      <c r="AS19" s="10" t="str">
        <f t="shared" si="14"/>
        <v>X</v>
      </c>
      <c r="AT19" s="10" t="str">
        <f t="shared" si="15"/>
        <v>X</v>
      </c>
      <c r="AU19" s="10" t="str">
        <f t="shared" si="15"/>
        <v>X</v>
      </c>
      <c r="AV19" s="10" t="str">
        <f t="shared" si="15"/>
        <v>X</v>
      </c>
      <c r="AW19" s="10" t="str">
        <f t="shared" si="15"/>
        <v>X</v>
      </c>
      <c r="AX19" s="10" t="str">
        <f t="shared" si="15"/>
        <v>X</v>
      </c>
      <c r="AY19" s="10" t="str">
        <f t="shared" si="15"/>
        <v>X</v>
      </c>
      <c r="AZ19" s="10" t="str">
        <f t="shared" si="15"/>
        <v>X</v>
      </c>
      <c r="BA19" s="10" t="str">
        <f t="shared" si="15"/>
        <v>X</v>
      </c>
      <c r="BB19" s="10" t="str">
        <f t="shared" si="15"/>
        <v>X</v>
      </c>
      <c r="BC19" s="10" t="str">
        <f t="shared" si="15"/>
        <v>X</v>
      </c>
      <c r="BD19" s="13" t="str">
        <f t="shared" si="15"/>
        <v>X</v>
      </c>
      <c r="BF19" s="6">
        <f t="shared" si="9"/>
        <v>118</v>
      </c>
      <c r="BG19" s="6">
        <f t="shared" si="10"/>
        <v>131</v>
      </c>
    </row>
    <row r="20" spans="1:59" ht="12.75" customHeight="1">
      <c r="A20" s="19"/>
      <c r="B20" s="20"/>
      <c r="C20" s="21"/>
      <c r="D20" s="21"/>
      <c r="E20" s="22"/>
      <c r="F20" s="20"/>
      <c r="G20" s="22"/>
      <c r="H20" s="23"/>
      <c r="I20" s="10">
        <f t="shared" si="11"/>
      </c>
      <c r="J20" s="10">
        <f t="shared" si="11"/>
      </c>
      <c r="K20" s="10">
        <f t="shared" si="11"/>
      </c>
      <c r="L20" s="10">
        <f t="shared" si="11"/>
      </c>
      <c r="M20" s="10">
        <f t="shared" si="11"/>
      </c>
      <c r="N20" s="10">
        <f t="shared" si="11"/>
      </c>
      <c r="O20" s="10">
        <f t="shared" si="11"/>
      </c>
      <c r="P20" s="10">
        <f t="shared" si="11"/>
      </c>
      <c r="Q20" s="10">
        <f t="shared" si="11"/>
      </c>
      <c r="R20" s="10">
        <f t="shared" si="11"/>
      </c>
      <c r="S20" s="10">
        <f t="shared" si="12"/>
      </c>
      <c r="T20" s="10">
        <f t="shared" si="12"/>
      </c>
      <c r="U20" s="10">
        <f t="shared" si="12"/>
      </c>
      <c r="V20" s="10">
        <f t="shared" si="12"/>
      </c>
      <c r="W20" s="10">
        <f t="shared" si="12"/>
      </c>
      <c r="X20" s="10">
        <f t="shared" si="12"/>
      </c>
      <c r="Y20" s="10">
        <f t="shared" si="12"/>
      </c>
      <c r="Z20" s="12">
        <f t="shared" si="13"/>
      </c>
      <c r="AA20" s="10">
        <f t="shared" si="13"/>
      </c>
      <c r="AB20" s="10">
        <f t="shared" si="13"/>
      </c>
      <c r="AC20" s="10">
        <f t="shared" si="13"/>
      </c>
      <c r="AD20" s="10">
        <f t="shared" si="13"/>
      </c>
      <c r="AE20" s="10">
        <f t="shared" si="13"/>
      </c>
      <c r="AF20" s="10">
        <f t="shared" si="13"/>
      </c>
      <c r="AG20" s="10">
        <f t="shared" si="13"/>
      </c>
      <c r="AH20" s="10">
        <f t="shared" si="13"/>
      </c>
      <c r="AI20" s="10">
        <f t="shared" si="13"/>
      </c>
      <c r="AJ20" s="10">
        <f t="shared" si="14"/>
      </c>
      <c r="AK20" s="10">
        <f t="shared" si="14"/>
      </c>
      <c r="AL20" s="10">
        <f t="shared" si="14"/>
      </c>
      <c r="AM20" s="10">
        <f t="shared" si="14"/>
      </c>
      <c r="AN20" s="10">
        <f t="shared" si="14"/>
      </c>
      <c r="AO20" s="10">
        <f t="shared" si="14"/>
      </c>
      <c r="AP20" s="10">
        <f t="shared" si="14"/>
      </c>
      <c r="AQ20" s="10">
        <f t="shared" si="14"/>
      </c>
      <c r="AR20" s="10">
        <f t="shared" si="14"/>
      </c>
      <c r="AS20" s="10">
        <f t="shared" si="14"/>
      </c>
      <c r="AT20" s="10">
        <f t="shared" si="15"/>
      </c>
      <c r="AU20" s="10">
        <f t="shared" si="15"/>
      </c>
      <c r="AV20" s="10">
        <f t="shared" si="15"/>
      </c>
      <c r="AW20" s="10">
        <f t="shared" si="15"/>
      </c>
      <c r="AX20" s="10">
        <f t="shared" si="15"/>
      </c>
      <c r="AY20" s="10">
        <f t="shared" si="15"/>
      </c>
      <c r="AZ20" s="10">
        <f t="shared" si="15"/>
      </c>
      <c r="BA20" s="10">
        <f t="shared" si="15"/>
      </c>
      <c r="BB20" s="10">
        <f t="shared" si="15"/>
      </c>
      <c r="BC20" s="10">
        <f t="shared" si="15"/>
      </c>
      <c r="BD20" s="13">
        <f t="shared" si="15"/>
      </c>
      <c r="BF20" s="6" t="str">
        <f t="shared" si="9"/>
        <v>0</v>
      </c>
      <c r="BG20" s="6" t="str">
        <f t="shared" si="10"/>
        <v>0</v>
      </c>
    </row>
    <row r="21" spans="1:59" ht="12.75" customHeight="1">
      <c r="A21" s="19"/>
      <c r="B21" s="20"/>
      <c r="C21" s="21"/>
      <c r="D21" s="21"/>
      <c r="E21" s="22"/>
      <c r="F21" s="20"/>
      <c r="G21" s="22"/>
      <c r="H21" s="23"/>
      <c r="I21" s="10">
        <f t="shared" si="11"/>
      </c>
      <c r="J21" s="10">
        <f t="shared" si="11"/>
      </c>
      <c r="K21" s="10">
        <f t="shared" si="11"/>
      </c>
      <c r="L21" s="10">
        <f t="shared" si="11"/>
      </c>
      <c r="M21" s="10">
        <f t="shared" si="11"/>
      </c>
      <c r="N21" s="10">
        <f t="shared" si="11"/>
      </c>
      <c r="O21" s="10">
        <f t="shared" si="11"/>
      </c>
      <c r="P21" s="10">
        <f t="shared" si="11"/>
      </c>
      <c r="Q21" s="10">
        <f t="shared" si="11"/>
      </c>
      <c r="R21" s="10">
        <f t="shared" si="11"/>
      </c>
      <c r="S21" s="10">
        <f t="shared" si="12"/>
      </c>
      <c r="T21" s="10">
        <f t="shared" si="12"/>
      </c>
      <c r="U21" s="10">
        <f t="shared" si="12"/>
      </c>
      <c r="V21" s="10">
        <f t="shared" si="12"/>
      </c>
      <c r="W21" s="10">
        <f t="shared" si="12"/>
      </c>
      <c r="X21" s="10">
        <f t="shared" si="12"/>
      </c>
      <c r="Y21" s="10">
        <f t="shared" si="12"/>
      </c>
      <c r="Z21" s="12">
        <f t="shared" si="13"/>
      </c>
      <c r="AA21" s="10">
        <f t="shared" si="13"/>
      </c>
      <c r="AB21" s="10">
        <f t="shared" si="13"/>
      </c>
      <c r="AC21" s="10">
        <f t="shared" si="13"/>
      </c>
      <c r="AD21" s="10">
        <f t="shared" si="13"/>
      </c>
      <c r="AE21" s="10">
        <f t="shared" si="13"/>
      </c>
      <c r="AF21" s="10">
        <f t="shared" si="13"/>
      </c>
      <c r="AG21" s="10">
        <f t="shared" si="13"/>
      </c>
      <c r="AH21" s="10">
        <f t="shared" si="13"/>
      </c>
      <c r="AI21" s="10">
        <f t="shared" si="13"/>
      </c>
      <c r="AJ21" s="10">
        <f t="shared" si="14"/>
      </c>
      <c r="AK21" s="10">
        <f t="shared" si="14"/>
      </c>
      <c r="AL21" s="10">
        <f t="shared" si="14"/>
      </c>
      <c r="AM21" s="10">
        <f t="shared" si="14"/>
      </c>
      <c r="AN21" s="10">
        <f t="shared" si="14"/>
      </c>
      <c r="AO21" s="10">
        <f t="shared" si="14"/>
      </c>
      <c r="AP21" s="10">
        <f t="shared" si="14"/>
      </c>
      <c r="AQ21" s="10">
        <f t="shared" si="14"/>
      </c>
      <c r="AR21" s="10">
        <f t="shared" si="14"/>
      </c>
      <c r="AS21" s="10">
        <f t="shared" si="14"/>
      </c>
      <c r="AT21" s="10">
        <f t="shared" si="15"/>
      </c>
      <c r="AU21" s="10">
        <f t="shared" si="15"/>
      </c>
      <c r="AV21" s="10">
        <f t="shared" si="15"/>
      </c>
      <c r="AW21" s="10">
        <f t="shared" si="15"/>
      </c>
      <c r="AX21" s="10">
        <f t="shared" si="15"/>
      </c>
      <c r="AY21" s="10">
        <f t="shared" si="15"/>
      </c>
      <c r="AZ21" s="10">
        <f t="shared" si="15"/>
      </c>
      <c r="BA21" s="10">
        <f t="shared" si="15"/>
      </c>
      <c r="BB21" s="10">
        <f t="shared" si="15"/>
      </c>
      <c r="BC21" s="10">
        <f t="shared" si="15"/>
      </c>
      <c r="BD21" s="13">
        <f t="shared" si="15"/>
      </c>
      <c r="BF21" s="6" t="str">
        <f t="shared" si="9"/>
        <v>0</v>
      </c>
      <c r="BG21" s="6" t="str">
        <f t="shared" si="10"/>
        <v>0</v>
      </c>
    </row>
    <row r="22" spans="1:59" ht="12.75" customHeight="1">
      <c r="A22" s="19"/>
      <c r="B22" s="20"/>
      <c r="C22" s="21"/>
      <c r="D22" s="21"/>
      <c r="E22" s="22"/>
      <c r="F22" s="20"/>
      <c r="G22" s="22"/>
      <c r="H22" s="23"/>
      <c r="I22" s="10">
        <f t="shared" si="11"/>
      </c>
      <c r="J22" s="10">
        <f t="shared" si="11"/>
      </c>
      <c r="K22" s="10">
        <f t="shared" si="11"/>
      </c>
      <c r="L22" s="10">
        <f t="shared" si="11"/>
      </c>
      <c r="M22" s="10">
        <f t="shared" si="11"/>
      </c>
      <c r="N22" s="10">
        <f t="shared" si="11"/>
      </c>
      <c r="O22" s="10">
        <f t="shared" si="11"/>
      </c>
      <c r="P22" s="10">
        <f t="shared" si="11"/>
      </c>
      <c r="Q22" s="10">
        <f t="shared" si="11"/>
      </c>
      <c r="R22" s="10">
        <f t="shared" si="11"/>
      </c>
      <c r="S22" s="10">
        <f t="shared" si="12"/>
      </c>
      <c r="T22" s="10">
        <f t="shared" si="12"/>
      </c>
      <c r="U22" s="10">
        <f t="shared" si="12"/>
      </c>
      <c r="V22" s="10">
        <f t="shared" si="12"/>
      </c>
      <c r="W22" s="10">
        <f t="shared" si="12"/>
      </c>
      <c r="X22" s="10">
        <f t="shared" si="12"/>
      </c>
      <c r="Y22" s="10">
        <f t="shared" si="12"/>
      </c>
      <c r="Z22" s="12">
        <f t="shared" si="13"/>
      </c>
      <c r="AA22" s="10">
        <f t="shared" si="13"/>
      </c>
      <c r="AB22" s="10">
        <f t="shared" si="13"/>
      </c>
      <c r="AC22" s="10">
        <f t="shared" si="13"/>
      </c>
      <c r="AD22" s="10">
        <f t="shared" si="13"/>
      </c>
      <c r="AE22" s="10">
        <f t="shared" si="13"/>
      </c>
      <c r="AF22" s="10">
        <f t="shared" si="13"/>
      </c>
      <c r="AG22" s="10">
        <f t="shared" si="13"/>
      </c>
      <c r="AH22" s="10">
        <f t="shared" si="13"/>
      </c>
      <c r="AI22" s="10">
        <f t="shared" si="13"/>
      </c>
      <c r="AJ22" s="10">
        <f t="shared" si="14"/>
      </c>
      <c r="AK22" s="10">
        <f t="shared" si="14"/>
      </c>
      <c r="AL22" s="10">
        <f t="shared" si="14"/>
      </c>
      <c r="AM22" s="10">
        <f t="shared" si="14"/>
      </c>
      <c r="AN22" s="10">
        <f t="shared" si="14"/>
      </c>
      <c r="AO22" s="10">
        <f t="shared" si="14"/>
      </c>
      <c r="AP22" s="10">
        <f t="shared" si="14"/>
      </c>
      <c r="AQ22" s="10">
        <f t="shared" si="14"/>
      </c>
      <c r="AR22" s="10">
        <f t="shared" si="14"/>
      </c>
      <c r="AS22" s="10">
        <f t="shared" si="14"/>
      </c>
      <c r="AT22" s="10">
        <f t="shared" si="15"/>
      </c>
      <c r="AU22" s="10">
        <f t="shared" si="15"/>
      </c>
      <c r="AV22" s="10">
        <f t="shared" si="15"/>
      </c>
      <c r="AW22" s="10">
        <f t="shared" si="15"/>
      </c>
      <c r="AX22" s="10">
        <f t="shared" si="15"/>
      </c>
      <c r="AY22" s="10">
        <f t="shared" si="15"/>
      </c>
      <c r="AZ22" s="10">
        <f t="shared" si="15"/>
      </c>
      <c r="BA22" s="10">
        <f t="shared" si="15"/>
      </c>
      <c r="BB22" s="10">
        <f t="shared" si="15"/>
      </c>
      <c r="BC22" s="10">
        <f t="shared" si="15"/>
      </c>
      <c r="BD22" s="13">
        <f t="shared" si="15"/>
      </c>
      <c r="BF22" s="6" t="str">
        <f t="shared" si="9"/>
        <v>0</v>
      </c>
      <c r="BG22" s="6" t="str">
        <f t="shared" si="10"/>
        <v>0</v>
      </c>
    </row>
    <row r="23" spans="1:59" ht="12.75" customHeight="1">
      <c r="A23" s="19"/>
      <c r="B23" s="20"/>
      <c r="C23" s="21"/>
      <c r="D23" s="21"/>
      <c r="E23" s="22"/>
      <c r="F23" s="20"/>
      <c r="G23" s="22"/>
      <c r="H23" s="23"/>
      <c r="I23" s="10">
        <f t="shared" si="11"/>
      </c>
      <c r="J23" s="10">
        <f t="shared" si="11"/>
      </c>
      <c r="K23" s="10">
        <f t="shared" si="11"/>
      </c>
      <c r="L23" s="10">
        <f t="shared" si="11"/>
      </c>
      <c r="M23" s="10">
        <f t="shared" si="11"/>
      </c>
      <c r="N23" s="10">
        <f t="shared" si="11"/>
      </c>
      <c r="O23" s="10">
        <f t="shared" si="11"/>
      </c>
      <c r="P23" s="10">
        <f t="shared" si="11"/>
      </c>
      <c r="Q23" s="10">
        <f t="shared" si="11"/>
      </c>
      <c r="R23" s="10">
        <f t="shared" si="11"/>
      </c>
      <c r="S23" s="10">
        <f t="shared" si="12"/>
      </c>
      <c r="T23" s="10">
        <f t="shared" si="12"/>
      </c>
      <c r="U23" s="10">
        <f t="shared" si="12"/>
      </c>
      <c r="V23" s="10">
        <f t="shared" si="12"/>
      </c>
      <c r="W23" s="10">
        <f t="shared" si="12"/>
      </c>
      <c r="X23" s="10">
        <f t="shared" si="12"/>
      </c>
      <c r="Y23" s="10">
        <f t="shared" si="12"/>
      </c>
      <c r="Z23" s="12">
        <f t="shared" si="13"/>
      </c>
      <c r="AA23" s="10">
        <f t="shared" si="13"/>
      </c>
      <c r="AB23" s="10">
        <f t="shared" si="13"/>
      </c>
      <c r="AC23" s="10">
        <f t="shared" si="13"/>
      </c>
      <c r="AD23" s="10">
        <f t="shared" si="13"/>
      </c>
      <c r="AE23" s="10">
        <f t="shared" si="13"/>
      </c>
      <c r="AF23" s="10">
        <f t="shared" si="13"/>
      </c>
      <c r="AG23" s="10">
        <f t="shared" si="13"/>
      </c>
      <c r="AH23" s="10">
        <f t="shared" si="13"/>
      </c>
      <c r="AI23" s="10">
        <f t="shared" si="13"/>
      </c>
      <c r="AJ23" s="10">
        <f t="shared" si="14"/>
      </c>
      <c r="AK23" s="10">
        <f t="shared" si="14"/>
      </c>
      <c r="AL23" s="10">
        <f t="shared" si="14"/>
      </c>
      <c r="AM23" s="10">
        <f t="shared" si="14"/>
      </c>
      <c r="AN23" s="10">
        <f t="shared" si="14"/>
      </c>
      <c r="AO23" s="10">
        <f t="shared" si="14"/>
      </c>
      <c r="AP23" s="10">
        <f t="shared" si="14"/>
      </c>
      <c r="AQ23" s="10">
        <f t="shared" si="14"/>
      </c>
      <c r="AR23" s="10">
        <f t="shared" si="14"/>
      </c>
      <c r="AS23" s="10">
        <f t="shared" si="14"/>
      </c>
      <c r="AT23" s="10">
        <f t="shared" si="15"/>
      </c>
      <c r="AU23" s="10">
        <f t="shared" si="15"/>
      </c>
      <c r="AV23" s="10">
        <f t="shared" si="15"/>
      </c>
      <c r="AW23" s="10">
        <f t="shared" si="15"/>
      </c>
      <c r="AX23" s="10">
        <f t="shared" si="15"/>
      </c>
      <c r="AY23" s="10">
        <f t="shared" si="15"/>
      </c>
      <c r="AZ23" s="10">
        <f t="shared" si="15"/>
      </c>
      <c r="BA23" s="10">
        <f t="shared" si="15"/>
      </c>
      <c r="BB23" s="10">
        <f t="shared" si="15"/>
      </c>
      <c r="BC23" s="10">
        <f t="shared" si="15"/>
      </c>
      <c r="BD23" s="13">
        <f t="shared" si="15"/>
      </c>
      <c r="BF23" s="6" t="str">
        <f t="shared" si="9"/>
        <v>0</v>
      </c>
      <c r="BG23" s="6" t="str">
        <f t="shared" si="10"/>
        <v>0</v>
      </c>
    </row>
    <row r="24" spans="1:59" ht="12.75" customHeight="1">
      <c r="A24" s="19"/>
      <c r="B24" s="20"/>
      <c r="C24" s="21"/>
      <c r="D24" s="21"/>
      <c r="E24" s="22"/>
      <c r="F24" s="20"/>
      <c r="G24" s="22"/>
      <c r="H24" s="23"/>
      <c r="I24" s="10">
        <f t="shared" si="11"/>
      </c>
      <c r="J24" s="10">
        <f t="shared" si="11"/>
      </c>
      <c r="K24" s="10">
        <f t="shared" si="11"/>
      </c>
      <c r="L24" s="10">
        <f t="shared" si="11"/>
      </c>
      <c r="M24" s="10">
        <f t="shared" si="11"/>
      </c>
      <c r="N24" s="10">
        <f t="shared" si="11"/>
      </c>
      <c r="O24" s="10">
        <f t="shared" si="11"/>
      </c>
      <c r="P24" s="10">
        <f t="shared" si="11"/>
      </c>
      <c r="Q24" s="10">
        <f t="shared" si="11"/>
      </c>
      <c r="R24" s="10">
        <f t="shared" si="11"/>
      </c>
      <c r="S24" s="10">
        <f t="shared" si="12"/>
      </c>
      <c r="T24" s="10">
        <f t="shared" si="12"/>
      </c>
      <c r="U24" s="10">
        <f t="shared" si="12"/>
      </c>
      <c r="V24" s="10">
        <f t="shared" si="12"/>
      </c>
      <c r="W24" s="10">
        <f t="shared" si="12"/>
      </c>
      <c r="X24" s="10">
        <f t="shared" si="12"/>
      </c>
      <c r="Y24" s="10">
        <f t="shared" si="12"/>
      </c>
      <c r="Z24" s="12">
        <f t="shared" si="13"/>
      </c>
      <c r="AA24" s="10">
        <f t="shared" si="13"/>
      </c>
      <c r="AB24" s="10">
        <f t="shared" si="13"/>
      </c>
      <c r="AC24" s="10">
        <f t="shared" si="13"/>
      </c>
      <c r="AD24" s="10">
        <f t="shared" si="13"/>
      </c>
      <c r="AE24" s="10">
        <f t="shared" si="13"/>
      </c>
      <c r="AF24" s="10">
        <f t="shared" si="13"/>
      </c>
      <c r="AG24" s="10">
        <f t="shared" si="13"/>
      </c>
      <c r="AH24" s="10">
        <f t="shared" si="13"/>
      </c>
      <c r="AI24" s="10">
        <f t="shared" si="13"/>
      </c>
      <c r="AJ24" s="10">
        <f t="shared" si="14"/>
      </c>
      <c r="AK24" s="10">
        <f t="shared" si="14"/>
      </c>
      <c r="AL24" s="10">
        <f t="shared" si="14"/>
      </c>
      <c r="AM24" s="10">
        <f t="shared" si="14"/>
      </c>
      <c r="AN24" s="10">
        <f t="shared" si="14"/>
      </c>
      <c r="AO24" s="10">
        <f t="shared" si="14"/>
      </c>
      <c r="AP24" s="10">
        <f t="shared" si="14"/>
      </c>
      <c r="AQ24" s="10">
        <f t="shared" si="14"/>
      </c>
      <c r="AR24" s="10">
        <f t="shared" si="14"/>
      </c>
      <c r="AS24" s="10">
        <f t="shared" si="14"/>
      </c>
      <c r="AT24" s="10">
        <f t="shared" si="15"/>
      </c>
      <c r="AU24" s="10">
        <f t="shared" si="15"/>
      </c>
      <c r="AV24" s="10">
        <f t="shared" si="15"/>
      </c>
      <c r="AW24" s="10">
        <f t="shared" si="15"/>
      </c>
      <c r="AX24" s="10">
        <f t="shared" si="15"/>
      </c>
      <c r="AY24" s="10">
        <f t="shared" si="15"/>
      </c>
      <c r="AZ24" s="10">
        <f t="shared" si="15"/>
      </c>
      <c r="BA24" s="10">
        <f t="shared" si="15"/>
      </c>
      <c r="BB24" s="10">
        <f t="shared" si="15"/>
      </c>
      <c r="BC24" s="10">
        <f t="shared" si="15"/>
      </c>
      <c r="BD24" s="13">
        <f t="shared" si="15"/>
      </c>
      <c r="BF24" s="6" t="str">
        <f t="shared" si="9"/>
        <v>0</v>
      </c>
      <c r="BG24" s="6" t="str">
        <f t="shared" si="10"/>
        <v>0</v>
      </c>
    </row>
    <row r="25" spans="1:59" ht="12.75" customHeight="1">
      <c r="A25" s="19"/>
      <c r="B25" s="20"/>
      <c r="C25" s="21"/>
      <c r="D25" s="21"/>
      <c r="E25" s="22"/>
      <c r="F25" s="20"/>
      <c r="G25" s="22"/>
      <c r="H25" s="23"/>
      <c r="I25" s="10">
        <f t="shared" si="11"/>
      </c>
      <c r="J25" s="10">
        <f t="shared" si="11"/>
      </c>
      <c r="K25" s="10">
        <f t="shared" si="11"/>
      </c>
      <c r="L25" s="10">
        <f t="shared" si="11"/>
      </c>
      <c r="M25" s="10">
        <f t="shared" si="11"/>
      </c>
      <c r="N25" s="10">
        <f t="shared" si="11"/>
      </c>
      <c r="O25" s="10">
        <f t="shared" si="11"/>
      </c>
      <c r="P25" s="10">
        <f t="shared" si="11"/>
      </c>
      <c r="Q25" s="10">
        <f t="shared" si="11"/>
      </c>
      <c r="R25" s="10">
        <f t="shared" si="11"/>
      </c>
      <c r="S25" s="10">
        <f t="shared" si="12"/>
      </c>
      <c r="T25" s="10">
        <f t="shared" si="12"/>
      </c>
      <c r="U25" s="10">
        <f t="shared" si="12"/>
      </c>
      <c r="V25" s="10">
        <f t="shared" si="12"/>
      </c>
      <c r="W25" s="10">
        <f t="shared" si="12"/>
      </c>
      <c r="X25" s="10">
        <f t="shared" si="12"/>
      </c>
      <c r="Y25" s="10">
        <f t="shared" si="12"/>
      </c>
      <c r="Z25" s="12">
        <f t="shared" si="13"/>
      </c>
      <c r="AA25" s="10">
        <f t="shared" si="13"/>
      </c>
      <c r="AB25" s="10">
        <f t="shared" si="13"/>
      </c>
      <c r="AC25" s="10">
        <f t="shared" si="13"/>
      </c>
      <c r="AD25" s="10">
        <f t="shared" si="13"/>
      </c>
      <c r="AE25" s="10">
        <f t="shared" si="13"/>
      </c>
      <c r="AF25" s="10">
        <f t="shared" si="13"/>
      </c>
      <c r="AG25" s="10">
        <f t="shared" si="13"/>
      </c>
      <c r="AH25" s="10">
        <f t="shared" si="13"/>
      </c>
      <c r="AI25" s="10">
        <f t="shared" si="13"/>
      </c>
      <c r="AJ25" s="10">
        <f t="shared" si="14"/>
      </c>
      <c r="AK25" s="10">
        <f t="shared" si="14"/>
      </c>
      <c r="AL25" s="10">
        <f t="shared" si="14"/>
      </c>
      <c r="AM25" s="10">
        <f t="shared" si="14"/>
      </c>
      <c r="AN25" s="10">
        <f t="shared" si="14"/>
      </c>
      <c r="AO25" s="10">
        <f t="shared" si="14"/>
      </c>
      <c r="AP25" s="10">
        <f t="shared" si="14"/>
      </c>
      <c r="AQ25" s="10">
        <f t="shared" si="14"/>
      </c>
      <c r="AR25" s="10">
        <f t="shared" si="14"/>
      </c>
      <c r="AS25" s="10">
        <f t="shared" si="14"/>
      </c>
      <c r="AT25" s="10">
        <f t="shared" si="15"/>
      </c>
      <c r="AU25" s="10">
        <f t="shared" si="15"/>
      </c>
      <c r="AV25" s="10">
        <f t="shared" si="15"/>
      </c>
      <c r="AW25" s="10">
        <f t="shared" si="15"/>
      </c>
      <c r="AX25" s="10">
        <f t="shared" si="15"/>
      </c>
      <c r="AY25" s="10">
        <f t="shared" si="15"/>
      </c>
      <c r="AZ25" s="10">
        <f t="shared" si="15"/>
      </c>
      <c r="BA25" s="10">
        <f t="shared" si="15"/>
      </c>
      <c r="BB25" s="10">
        <f t="shared" si="15"/>
      </c>
      <c r="BC25" s="10">
        <f t="shared" si="15"/>
      </c>
      <c r="BD25" s="13">
        <f t="shared" si="15"/>
      </c>
      <c r="BF25" s="6" t="str">
        <f t="shared" si="9"/>
        <v>0</v>
      </c>
      <c r="BG25" s="6" t="str">
        <f t="shared" si="10"/>
        <v>0</v>
      </c>
    </row>
    <row r="26" spans="1:59" ht="12.75" customHeight="1">
      <c r="A26" s="19"/>
      <c r="B26" s="20"/>
      <c r="C26" s="21"/>
      <c r="D26" s="21"/>
      <c r="E26" s="22"/>
      <c r="F26" s="20"/>
      <c r="G26" s="22"/>
      <c r="H26" s="23"/>
      <c r="I26" s="10">
        <f t="shared" si="11"/>
      </c>
      <c r="J26" s="10">
        <f t="shared" si="11"/>
      </c>
      <c r="K26" s="10">
        <f t="shared" si="11"/>
      </c>
      <c r="L26" s="10">
        <f t="shared" si="11"/>
      </c>
      <c r="M26" s="10">
        <f t="shared" si="11"/>
      </c>
      <c r="N26" s="10">
        <f t="shared" si="11"/>
      </c>
      <c r="O26" s="10">
        <f t="shared" si="11"/>
      </c>
      <c r="P26" s="10">
        <f t="shared" si="11"/>
      </c>
      <c r="Q26" s="10">
        <f t="shared" si="11"/>
      </c>
      <c r="R26" s="10">
        <f t="shared" si="11"/>
      </c>
      <c r="S26" s="10">
        <f t="shared" si="12"/>
      </c>
      <c r="T26" s="10">
        <f t="shared" si="12"/>
      </c>
      <c r="U26" s="10">
        <f t="shared" si="12"/>
      </c>
      <c r="V26" s="10">
        <f t="shared" si="12"/>
      </c>
      <c r="W26" s="10">
        <f t="shared" si="12"/>
      </c>
      <c r="X26" s="10">
        <f t="shared" si="12"/>
      </c>
      <c r="Y26" s="10">
        <f t="shared" si="12"/>
      </c>
      <c r="Z26" s="12">
        <f t="shared" si="13"/>
      </c>
      <c r="AA26" s="10">
        <f t="shared" si="13"/>
      </c>
      <c r="AB26" s="10">
        <f t="shared" si="13"/>
      </c>
      <c r="AC26" s="10">
        <f t="shared" si="13"/>
      </c>
      <c r="AD26" s="10">
        <f t="shared" si="13"/>
      </c>
      <c r="AE26" s="10">
        <f t="shared" si="13"/>
      </c>
      <c r="AF26" s="10">
        <f t="shared" si="13"/>
      </c>
      <c r="AG26" s="10">
        <f t="shared" si="13"/>
      </c>
      <c r="AH26" s="10">
        <f t="shared" si="13"/>
      </c>
      <c r="AI26" s="10">
        <f t="shared" si="13"/>
      </c>
      <c r="AJ26" s="10">
        <f t="shared" si="14"/>
      </c>
      <c r="AK26" s="10">
        <f t="shared" si="14"/>
      </c>
      <c r="AL26" s="10">
        <f t="shared" si="14"/>
      </c>
      <c r="AM26" s="10">
        <f t="shared" si="14"/>
      </c>
      <c r="AN26" s="10">
        <f t="shared" si="14"/>
      </c>
      <c r="AO26" s="10">
        <f t="shared" si="14"/>
      </c>
      <c r="AP26" s="10">
        <f t="shared" si="14"/>
      </c>
      <c r="AQ26" s="10">
        <f t="shared" si="14"/>
      </c>
      <c r="AR26" s="10">
        <f t="shared" si="14"/>
      </c>
      <c r="AS26" s="10">
        <f t="shared" si="14"/>
      </c>
      <c r="AT26" s="10">
        <f t="shared" si="15"/>
      </c>
      <c r="AU26" s="10">
        <f t="shared" si="15"/>
      </c>
      <c r="AV26" s="10">
        <f t="shared" si="15"/>
      </c>
      <c r="AW26" s="10">
        <f t="shared" si="15"/>
      </c>
      <c r="AX26" s="10">
        <f t="shared" si="15"/>
      </c>
      <c r="AY26" s="10">
        <f t="shared" si="15"/>
      </c>
      <c r="AZ26" s="10">
        <f t="shared" si="15"/>
      </c>
      <c r="BA26" s="10">
        <f t="shared" si="15"/>
      </c>
      <c r="BB26" s="10">
        <f t="shared" si="15"/>
      </c>
      <c r="BC26" s="10">
        <f t="shared" si="15"/>
      </c>
      <c r="BD26" s="13">
        <f t="shared" si="15"/>
      </c>
      <c r="BF26" s="6" t="str">
        <f t="shared" si="9"/>
        <v>0</v>
      </c>
      <c r="BG26" s="6" t="str">
        <f t="shared" si="10"/>
        <v>0</v>
      </c>
    </row>
    <row r="27" spans="1:59" ht="12.75" customHeight="1">
      <c r="A27" s="19"/>
      <c r="B27" s="20"/>
      <c r="C27" s="21"/>
      <c r="D27" s="21"/>
      <c r="E27" s="22"/>
      <c r="F27" s="20"/>
      <c r="G27" s="22"/>
      <c r="H27" s="23"/>
      <c r="I27" s="10">
        <f t="shared" si="11"/>
      </c>
      <c r="J27" s="10">
        <f t="shared" si="11"/>
      </c>
      <c r="K27" s="10">
        <f t="shared" si="11"/>
      </c>
      <c r="L27" s="10">
        <f t="shared" si="11"/>
      </c>
      <c r="M27" s="10">
        <f t="shared" si="11"/>
      </c>
      <c r="N27" s="10">
        <f t="shared" si="11"/>
      </c>
      <c r="O27" s="10">
        <f t="shared" si="11"/>
      </c>
      <c r="P27" s="10">
        <f t="shared" si="11"/>
      </c>
      <c r="Q27" s="10">
        <f t="shared" si="11"/>
      </c>
      <c r="R27" s="10">
        <f t="shared" si="11"/>
      </c>
      <c r="S27" s="10">
        <f t="shared" si="12"/>
      </c>
      <c r="T27" s="10">
        <f t="shared" si="12"/>
      </c>
      <c r="U27" s="10">
        <f t="shared" si="12"/>
      </c>
      <c r="V27" s="10">
        <f t="shared" si="12"/>
      </c>
      <c r="W27" s="10">
        <f t="shared" si="12"/>
      </c>
      <c r="X27" s="10">
        <f t="shared" si="12"/>
      </c>
      <c r="Y27" s="10">
        <f t="shared" si="12"/>
      </c>
      <c r="Z27" s="12">
        <f t="shared" si="13"/>
      </c>
      <c r="AA27" s="10">
        <f t="shared" si="13"/>
      </c>
      <c r="AB27" s="10">
        <f t="shared" si="13"/>
      </c>
      <c r="AC27" s="10">
        <f t="shared" si="13"/>
      </c>
      <c r="AD27" s="10">
        <f t="shared" si="13"/>
      </c>
      <c r="AE27" s="10">
        <f t="shared" si="13"/>
      </c>
      <c r="AF27" s="10">
        <f t="shared" si="13"/>
      </c>
      <c r="AG27" s="10">
        <f t="shared" si="13"/>
      </c>
      <c r="AH27" s="10">
        <f t="shared" si="13"/>
      </c>
      <c r="AI27" s="10">
        <f t="shared" si="13"/>
      </c>
      <c r="AJ27" s="10">
        <f t="shared" si="14"/>
      </c>
      <c r="AK27" s="10">
        <f t="shared" si="14"/>
      </c>
      <c r="AL27" s="10">
        <f t="shared" si="14"/>
      </c>
      <c r="AM27" s="10">
        <f t="shared" si="14"/>
      </c>
      <c r="AN27" s="10">
        <f t="shared" si="14"/>
      </c>
      <c r="AO27" s="10">
        <f t="shared" si="14"/>
      </c>
      <c r="AP27" s="10">
        <f t="shared" si="14"/>
      </c>
      <c r="AQ27" s="10">
        <f t="shared" si="14"/>
      </c>
      <c r="AR27" s="10">
        <f t="shared" si="14"/>
      </c>
      <c r="AS27" s="10">
        <f t="shared" si="14"/>
      </c>
      <c r="AT27" s="10">
        <f t="shared" si="15"/>
      </c>
      <c r="AU27" s="10">
        <f t="shared" si="15"/>
      </c>
      <c r="AV27" s="10">
        <f t="shared" si="15"/>
      </c>
      <c r="AW27" s="10">
        <f t="shared" si="15"/>
      </c>
      <c r="AX27" s="10">
        <f t="shared" si="15"/>
      </c>
      <c r="AY27" s="10">
        <f t="shared" si="15"/>
      </c>
      <c r="AZ27" s="10">
        <f t="shared" si="15"/>
      </c>
      <c r="BA27" s="10">
        <f t="shared" si="15"/>
      </c>
      <c r="BB27" s="10">
        <f t="shared" si="15"/>
      </c>
      <c r="BC27" s="10">
        <f t="shared" si="15"/>
      </c>
      <c r="BD27" s="13">
        <f t="shared" si="15"/>
      </c>
      <c r="BF27" s="6" t="str">
        <f t="shared" si="9"/>
        <v>0</v>
      </c>
      <c r="BG27" s="6" t="str">
        <f t="shared" si="10"/>
        <v>0</v>
      </c>
    </row>
    <row r="28" spans="1:59" ht="12.75" customHeight="1" thickBot="1">
      <c r="A28" s="24"/>
      <c r="B28" s="25"/>
      <c r="C28" s="26"/>
      <c r="D28" s="26"/>
      <c r="E28" s="27"/>
      <c r="F28" s="25"/>
      <c r="G28" s="27"/>
      <c r="H28" s="28"/>
      <c r="I28" s="10">
        <f t="shared" si="11"/>
      </c>
      <c r="J28" s="10">
        <f t="shared" si="11"/>
      </c>
      <c r="K28" s="10">
        <f t="shared" si="11"/>
      </c>
      <c r="L28" s="10">
        <f t="shared" si="11"/>
      </c>
      <c r="M28" s="10">
        <f t="shared" si="11"/>
      </c>
      <c r="N28" s="10">
        <f t="shared" si="11"/>
      </c>
      <c r="O28" s="10">
        <f t="shared" si="11"/>
      </c>
      <c r="P28" s="10">
        <f t="shared" si="11"/>
      </c>
      <c r="Q28" s="10">
        <f t="shared" si="11"/>
      </c>
      <c r="R28" s="10">
        <f t="shared" si="11"/>
      </c>
      <c r="S28" s="10">
        <f t="shared" si="12"/>
      </c>
      <c r="T28" s="10">
        <f t="shared" si="12"/>
      </c>
      <c r="U28" s="10">
        <f t="shared" si="12"/>
      </c>
      <c r="V28" s="10">
        <f t="shared" si="12"/>
      </c>
      <c r="W28" s="10">
        <f t="shared" si="12"/>
      </c>
      <c r="X28" s="10">
        <f t="shared" si="12"/>
      </c>
      <c r="Y28" s="10">
        <f t="shared" si="12"/>
      </c>
      <c r="Z28" s="12">
        <f t="shared" si="13"/>
      </c>
      <c r="AA28" s="10">
        <f t="shared" si="13"/>
      </c>
      <c r="AB28" s="10">
        <f t="shared" si="13"/>
      </c>
      <c r="AC28" s="10">
        <f t="shared" si="13"/>
      </c>
      <c r="AD28" s="10">
        <f t="shared" si="13"/>
      </c>
      <c r="AE28" s="10">
        <f t="shared" si="13"/>
      </c>
      <c r="AF28" s="10">
        <f t="shared" si="13"/>
      </c>
      <c r="AG28" s="10">
        <f t="shared" si="13"/>
      </c>
      <c r="AH28" s="10">
        <f t="shared" si="13"/>
      </c>
      <c r="AI28" s="10">
        <f t="shared" si="13"/>
      </c>
      <c r="AJ28" s="10">
        <f t="shared" si="14"/>
      </c>
      <c r="AK28" s="10">
        <f t="shared" si="14"/>
      </c>
      <c r="AL28" s="10">
        <f t="shared" si="14"/>
      </c>
      <c r="AM28" s="10">
        <f t="shared" si="14"/>
      </c>
      <c r="AN28" s="10">
        <f t="shared" si="14"/>
      </c>
      <c r="AO28" s="10">
        <f t="shared" si="14"/>
      </c>
      <c r="AP28" s="10">
        <f t="shared" si="14"/>
      </c>
      <c r="AQ28" s="10">
        <f t="shared" si="14"/>
      </c>
      <c r="AR28" s="10">
        <f t="shared" si="14"/>
      </c>
      <c r="AS28" s="10">
        <f t="shared" si="14"/>
      </c>
      <c r="AT28" s="10">
        <f t="shared" si="15"/>
      </c>
      <c r="AU28" s="10">
        <f t="shared" si="15"/>
      </c>
      <c r="AV28" s="10">
        <f t="shared" si="15"/>
      </c>
      <c r="AW28" s="10">
        <f t="shared" si="15"/>
      </c>
      <c r="AX28" s="10">
        <f t="shared" si="15"/>
      </c>
      <c r="AY28" s="10">
        <f t="shared" si="15"/>
      </c>
      <c r="AZ28" s="10">
        <f t="shared" si="15"/>
      </c>
      <c r="BA28" s="10">
        <f t="shared" si="15"/>
      </c>
      <c r="BB28" s="10">
        <f t="shared" si="15"/>
      </c>
      <c r="BC28" s="10">
        <f t="shared" si="15"/>
      </c>
      <c r="BD28" s="13">
        <f t="shared" si="15"/>
      </c>
      <c r="BF28" s="6" t="str">
        <f t="shared" si="9"/>
        <v>0</v>
      </c>
      <c r="BG28" s="6" t="str">
        <f t="shared" si="10"/>
        <v>0</v>
      </c>
    </row>
    <row r="29" spans="1:59" ht="15.75" customHeight="1">
      <c r="A29" s="29" t="s">
        <v>12</v>
      </c>
      <c r="B29" s="30">
        <f>IF(SUM($B$6:$B$28)=0,"",SUM($B$6:$B$28))</f>
        <v>2756</v>
      </c>
      <c r="C29" s="74" t="s">
        <v>14</v>
      </c>
      <c r="D29" s="75"/>
      <c r="E29" s="75"/>
      <c r="F29" s="31">
        <f>IF(SUM($F$6:$F$28)=0,"",SUM($F$6:$F$28))</f>
      </c>
      <c r="G29" s="32"/>
      <c r="H29" s="33"/>
      <c r="I29" s="70"/>
      <c r="J29" s="71"/>
      <c r="K29" s="71"/>
      <c r="L29" s="71"/>
      <c r="M29" s="71"/>
      <c r="N29" s="71"/>
      <c r="O29" s="71"/>
      <c r="P29" s="71"/>
      <c r="Q29" s="71"/>
      <c r="R29" s="71"/>
      <c r="S29" s="71"/>
      <c r="T29" s="71"/>
      <c r="U29" s="71"/>
      <c r="V29" s="71"/>
      <c r="W29" s="71"/>
      <c r="X29" s="71"/>
      <c r="Y29" s="71"/>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1"/>
      <c r="BF29" s="6"/>
      <c r="BG29" s="6"/>
    </row>
    <row r="30" spans="1:59" ht="16.5" customHeight="1" thickBot="1">
      <c r="A30" s="34" t="s">
        <v>13</v>
      </c>
      <c r="B30" s="35">
        <f>IF($B$5=0,"",$B$5-$B$29)</f>
        <v>744</v>
      </c>
      <c r="C30" s="68" t="s">
        <v>15</v>
      </c>
      <c r="D30" s="69"/>
      <c r="E30" s="69"/>
      <c r="F30" s="36">
        <f>IF($F$29="","",$B$5-$F$29)</f>
      </c>
      <c r="G30" s="37"/>
      <c r="H30" s="38"/>
      <c r="I30" s="72"/>
      <c r="J30" s="73"/>
      <c r="K30" s="73"/>
      <c r="L30" s="73"/>
      <c r="M30" s="73"/>
      <c r="N30" s="73"/>
      <c r="O30" s="73"/>
      <c r="P30" s="73"/>
      <c r="Q30" s="73"/>
      <c r="R30" s="73"/>
      <c r="S30" s="73"/>
      <c r="T30" s="73"/>
      <c r="U30" s="73"/>
      <c r="V30" s="73"/>
      <c r="W30" s="73"/>
      <c r="X30" s="73"/>
      <c r="Y30" s="73"/>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3"/>
      <c r="BF30" s="4"/>
      <c r="BG30" s="4"/>
    </row>
    <row r="31" spans="1:59" ht="99.75" customHeight="1" thickTop="1">
      <c r="A31" s="79" t="s">
        <v>23</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1"/>
      <c r="AO31" s="54"/>
      <c r="AP31" s="82"/>
      <c r="AQ31" s="83"/>
      <c r="AR31" s="83"/>
      <c r="AS31" s="83"/>
      <c r="AT31" s="83"/>
      <c r="AU31" s="83"/>
      <c r="AV31" s="83"/>
      <c r="AW31" s="83"/>
      <c r="AX31" s="83"/>
      <c r="AY31" s="83"/>
      <c r="AZ31" s="83"/>
      <c r="BA31" s="83"/>
      <c r="BB31" s="83"/>
      <c r="BC31" s="83"/>
      <c r="BD31" s="84"/>
      <c r="BF31" s="6"/>
      <c r="BG31" s="6"/>
    </row>
    <row r="32" spans="1:59" ht="15" customHeight="1" thickBot="1">
      <c r="A32" s="85" t="s">
        <v>17</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7"/>
      <c r="BF32" s="4"/>
      <c r="BG32" s="4"/>
    </row>
    <row r="33" spans="1:56" ht="15" customHeight="1" thickTop="1">
      <c r="A33" s="88" t="s">
        <v>31</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row>
  </sheetData>
  <sheetProtection/>
  <mergeCells count="20">
    <mergeCell ref="A31:AN31"/>
    <mergeCell ref="AP31:BD31"/>
    <mergeCell ref="A32:BD32"/>
    <mergeCell ref="A33:BD33"/>
    <mergeCell ref="A1:BD1"/>
    <mergeCell ref="A3:A4"/>
    <mergeCell ref="B3:B4"/>
    <mergeCell ref="E3:E4"/>
    <mergeCell ref="Z2:BD2"/>
    <mergeCell ref="I2:Y2"/>
    <mergeCell ref="A2:H2"/>
    <mergeCell ref="C3:C4"/>
    <mergeCell ref="D3:D4"/>
    <mergeCell ref="Z29:BD30"/>
    <mergeCell ref="F3:F4"/>
    <mergeCell ref="H3:H4"/>
    <mergeCell ref="C30:E30"/>
    <mergeCell ref="I29:Y30"/>
    <mergeCell ref="C29:E29"/>
    <mergeCell ref="C5:H5"/>
  </mergeCells>
  <conditionalFormatting sqref="I29 Z29">
    <cfRule type="cellIs" priority="1" dxfId="6" operator="equal" stopIfTrue="1">
      <formula>"X"</formula>
    </cfRule>
  </conditionalFormatting>
  <conditionalFormatting sqref="I5:BD5">
    <cfRule type="cellIs" priority="2" dxfId="7" operator="equal" stopIfTrue="1">
      <formula>"B"</formula>
    </cfRule>
    <cfRule type="cellIs" priority="3" dxfId="8" operator="equal" stopIfTrue="1">
      <formula>"H"</formula>
    </cfRule>
    <cfRule type="cellIs" priority="4" dxfId="9" operator="equal" stopIfTrue="1">
      <formula>"P"</formula>
    </cfRule>
  </conditionalFormatting>
  <conditionalFormatting sqref="I6:BD28">
    <cfRule type="cellIs" priority="5" dxfId="10" operator="equal" stopIfTrue="1">
      <formula>"X"</formula>
    </cfRule>
    <cfRule type="cellIs" priority="6" dxfId="11" operator="equal" stopIfTrue="1">
      <formula>"P"</formula>
    </cfRule>
  </conditionalFormatting>
  <printOptions horizontalCentered="1"/>
  <pageMargins left="0.5" right="0.5" top="1" bottom="0.5" header="0" footer="0"/>
  <pageSetup fitToHeight="1" fitToWidth="1" orientation="landscape" paperSize="9" scale="66"/>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MissionWares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 Organizer</dc:title>
  <dc:subject/>
  <dc:creator>Greg Paskal</dc:creator>
  <cp:keywords/>
  <dc:description/>
  <cp:lastModifiedBy>Greg Paskal</cp:lastModifiedBy>
  <cp:lastPrinted>2003-12-07T23:21:07Z</cp:lastPrinted>
  <dcterms:created xsi:type="dcterms:W3CDTF">2001-07-18T01:35:11Z</dcterms:created>
  <dcterms:modified xsi:type="dcterms:W3CDTF">2019-12-29T22:17:06Z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